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13" sheetId="7" r:id="rId1"/>
  </sheets>
  <externalReferences>
    <externalReference r:id="rId2"/>
  </externalReferences>
  <definedNames>
    <definedName name="_xlnm.Print_Area" localSheetId="0">'13'!$A$1:$T$44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<sst xmlns="http://schemas.openxmlformats.org/spreadsheetml/2006/main" count="287" uniqueCount="48">
  <si>
    <t>JUMLAH TENAGA MEDIS DI FASILITAS KESEHATAN</t>
  </si>
  <si>
    <t>NO</t>
  </si>
  <si>
    <t>UNIT KERJA</t>
  </si>
  <si>
    <t xml:space="preserve">DR SPESIALIS </t>
  </si>
  <si>
    <t>DOKTER</t>
  </si>
  <si>
    <t>TOTAL</t>
  </si>
  <si>
    <t xml:space="preserve">DOKTER GIGI </t>
  </si>
  <si>
    <t xml:space="preserve">DOKTER
GIGI SPESIALIS </t>
  </si>
  <si>
    <t>L</t>
  </si>
  <si>
    <t>P</t>
  </si>
  <si>
    <t>L+P</t>
  </si>
  <si>
    <t>BABATAN</t>
  </si>
  <si>
    <t>0</t>
  </si>
  <si>
    <t>1</t>
  </si>
  <si>
    <t>RIAK SIABUN</t>
  </si>
  <si>
    <t>CAHAYA NEGERI</t>
  </si>
  <si>
    <t>DERMAYU</t>
  </si>
  <si>
    <t>AIR PERIUKAN</t>
  </si>
  <si>
    <t>DUSUN TENGAH</t>
  </si>
  <si>
    <t>TUMBUAN</t>
  </si>
  <si>
    <t>TALANG TINGGI</t>
  </si>
  <si>
    <t>KOTA TAIS</t>
  </si>
  <si>
    <t>2</t>
  </si>
  <si>
    <t>SELUMA TIMUR</t>
  </si>
  <si>
    <t>PUGUK</t>
  </si>
  <si>
    <t>RIMBO KEDUI</t>
  </si>
  <si>
    <t>MASMAMBANG</t>
  </si>
  <si>
    <t>ULU TALO</t>
  </si>
  <si>
    <t>ILIR TALO</t>
  </si>
  <si>
    <t>PENAGO II</t>
  </si>
  <si>
    <t>SUKAMERINDU</t>
  </si>
  <si>
    <t>PAJAR BULAN</t>
  </si>
  <si>
    <t>RENAH GAJAH MATI</t>
  </si>
  <si>
    <t>GUNUNG KEMBANG</t>
  </si>
  <si>
    <t>KEMBANG MUMPO</t>
  </si>
  <si>
    <t>MUARA MARAS</t>
  </si>
  <si>
    <t>Jumlah</t>
  </si>
  <si>
    <t>34</t>
  </si>
  <si>
    <t>RSUD Tais</t>
  </si>
  <si>
    <t xml:space="preserve"> </t>
  </si>
  <si>
    <t>dst. (mencakup RS Pemerintah</t>
  </si>
  <si>
    <t>dan swasta, RS umum dan RS khusus)</t>
  </si>
  <si>
    <t>SARANA PELAYANAN KESEHATAN LAIN</t>
  </si>
  <si>
    <r>
      <rPr>
        <sz val="12"/>
        <rFont val="Arial"/>
        <charset val="134"/>
      </rPr>
      <t>JUMLAH (KAB/KOTA)</t>
    </r>
    <r>
      <rPr>
        <vertAlign val="superscript"/>
        <sz val="12"/>
        <rFont val="Arial"/>
        <charset val="134"/>
      </rPr>
      <t>a</t>
    </r>
  </si>
  <si>
    <t>RASIO TERHADAP 100.000 PENDUDUK</t>
  </si>
  <si>
    <t>Sumber: Seksi SDMK Dinasd Kesehatan</t>
  </si>
  <si>
    <t>Keterangan : - Tenaga kesehatan termasuk yang memiliki ijazah pasca sarjana dan doktor</t>
  </si>
  <si>
    <t xml:space="preserve">            a. Pada penghitungan jumlah dan rasio di tingkat kabupaten/kota, nakes yang bertugas di lebih dari satu tempat hanya dihitung satu kali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</si>
</sst>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\'\'0"/>
    <numFmt numFmtId="179" formatCode="0.0"/>
  </numFmts>
  <fonts count="26">
    <font>
      <sz val="11"/>
      <color theme="1"/>
      <name val="Calibri"/>
      <charset val="134"/>
      <scheme val="minor"/>
    </font>
    <font>
      <b/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0" fillId="35" borderId="0" applyNumberFormat="0" applyBorder="0" applyAlignment="0" applyProtection="0"/>
  </cellStyleXfs>
  <cellXfs count="49">
    <xf numFmtId="0" fontId="0" fillId="0" borderId="0" xfId="0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2" fillId="0" borderId="6" xfId="56" applyFont="1" applyFill="1" applyBorder="1" applyAlignment="1">
      <alignment horizontal="left" vertical="center"/>
    </xf>
    <xf numFmtId="178" fontId="0" fillId="0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2" fillId="0" borderId="6" xfId="56" applyFont="1" applyFill="1" applyBorder="1" applyAlignment="1">
      <alignment horizontal="left" vertical="center" wrapText="1"/>
    </xf>
    <xf numFmtId="0" fontId="2" fillId="0" borderId="6" xfId="56" applyFont="1" applyFill="1" applyBorder="1" applyAlignment="1">
      <alignment vertical="center"/>
    </xf>
    <xf numFmtId="0" fontId="2" fillId="2" borderId="6" xfId="49" applyFont="1" applyFill="1" applyBorder="1" applyAlignment="1">
      <alignment horizontal="center" vertical="center"/>
    </xf>
    <xf numFmtId="0" fontId="2" fillId="2" borderId="6" xfId="49" applyFont="1" applyFill="1" applyBorder="1" applyAlignment="1">
      <alignment vertical="center"/>
    </xf>
    <xf numFmtId="41" fontId="0" fillId="2" borderId="6" xfId="0" applyNumberFormat="1" applyFont="1" applyFill="1" applyBorder="1" applyAlignment="1">
      <alignment horizontal="center"/>
    </xf>
    <xf numFmtId="0" fontId="2" fillId="0" borderId="6" xfId="49" applyFont="1" applyFill="1" applyBorder="1" applyAlignment="1">
      <alignment vertical="center"/>
    </xf>
    <xf numFmtId="37" fontId="2" fillId="0" borderId="6" xfId="54" applyNumberFormat="1" applyFont="1" applyBorder="1" applyAlignment="1">
      <alignment horizontal="center" vertical="center"/>
    </xf>
    <xf numFmtId="37" fontId="2" fillId="0" borderId="7" xfId="54" applyNumberFormat="1" applyFont="1" applyBorder="1" applyAlignment="1">
      <alignment horizontal="center" vertical="center"/>
    </xf>
    <xf numFmtId="37" fontId="2" fillId="0" borderId="8" xfId="54" applyNumberFormat="1" applyFont="1" applyBorder="1" applyAlignment="1">
      <alignment horizontal="center" vertical="center"/>
    </xf>
    <xf numFmtId="37" fontId="2" fillId="0" borderId="5" xfId="54" applyNumberFormat="1" applyFont="1" applyBorder="1" applyAlignment="1">
      <alignment horizontal="center" vertical="center"/>
    </xf>
    <xf numFmtId="0" fontId="2" fillId="2" borderId="9" xfId="49" applyFont="1" applyFill="1" applyBorder="1" applyAlignment="1">
      <alignment vertical="center"/>
    </xf>
    <xf numFmtId="0" fontId="2" fillId="2" borderId="10" xfId="49" applyFont="1" applyFill="1" applyBorder="1" applyAlignment="1">
      <alignment vertical="center"/>
    </xf>
    <xf numFmtId="37" fontId="2" fillId="2" borderId="11" xfId="54" applyNumberFormat="1" applyFont="1" applyFill="1" applyBorder="1" applyAlignment="1">
      <alignment horizontal="center" vertical="center"/>
    </xf>
    <xf numFmtId="37" fontId="2" fillId="2" borderId="12" xfId="54" applyNumberFormat="1" applyFont="1" applyFill="1" applyBorder="1" applyAlignment="1">
      <alignment horizontal="center" vertical="center"/>
    </xf>
    <xf numFmtId="0" fontId="3" fillId="0" borderId="13" xfId="49" applyFont="1" applyFill="1" applyBorder="1" applyAlignment="1">
      <alignment vertical="center"/>
    </xf>
    <xf numFmtId="0" fontId="3" fillId="3" borderId="13" xfId="49" applyFont="1" applyFill="1" applyBorder="1" applyAlignment="1">
      <alignment horizontal="center" vertical="center"/>
    </xf>
    <xf numFmtId="179" fontId="3" fillId="0" borderId="13" xfId="49" applyNumberFormat="1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179" fontId="3" fillId="0" borderId="0" xfId="49" applyNumberFormat="1" applyFont="1" applyFill="1" applyAlignment="1">
      <alignment vertical="center"/>
    </xf>
    <xf numFmtId="0" fontId="5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vertical="center"/>
    </xf>
    <xf numFmtId="0" fontId="3" fillId="2" borderId="14" xfId="49" applyFont="1" applyFill="1" applyBorder="1" applyAlignment="1">
      <alignment horizontal="center" vertical="center" wrapText="1"/>
    </xf>
    <xf numFmtId="0" fontId="3" fillId="2" borderId="15" xfId="49" applyFont="1" applyFill="1" applyBorder="1" applyAlignment="1">
      <alignment horizontal="center" vertical="center" wrapText="1"/>
    </xf>
    <xf numFmtId="0" fontId="3" fillId="2" borderId="16" xfId="49" applyFont="1" applyFill="1" applyBorder="1" applyAlignment="1">
      <alignment horizontal="center" vertical="center" wrapText="1"/>
    </xf>
    <xf numFmtId="0" fontId="3" fillId="2" borderId="17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/>
    </xf>
    <xf numFmtId="178" fontId="0" fillId="2" borderId="6" xfId="0" applyNumberFormat="1" applyFont="1" applyFill="1" applyBorder="1" applyAlignment="1">
      <alignment horizontal="center"/>
    </xf>
    <xf numFmtId="37" fontId="2" fillId="2" borderId="10" xfId="54" applyNumberFormat="1" applyFont="1" applyFill="1" applyBorder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1" fillId="0" borderId="0" xfId="49" applyFont="1" applyFill="1" applyAlignment="1">
      <alignment horizontal="center" vertical="center"/>
    </xf>
    <xf numFmtId="41" fontId="0" fillId="0" borderId="6" xfId="4" applyNumberFormat="1" applyFont="1" applyBorder="1" applyAlignment="1">
      <alignment horizontal="center" vertical="center"/>
    </xf>
    <xf numFmtId="41" fontId="0" fillId="0" borderId="6" xfId="4" applyNumberFormat="1" applyFont="1" applyBorder="1" applyAlignment="1">
      <alignment horizontal="center"/>
    </xf>
    <xf numFmtId="178" fontId="0" fillId="0" borderId="6" xfId="0" applyNumberFormat="1" applyFont="1" applyFill="1" applyBorder="1" applyAlignment="1" quotePrefix="1">
      <alignment horizontal="center"/>
    </xf>
    <xf numFmtId="0" fontId="0" fillId="0" borderId="6" xfId="0" applyFont="1" applyFill="1" applyBorder="1" applyAlignment="1" quotePrefix="1">
      <alignment horizontal="center"/>
    </xf>
    <xf numFmtId="178" fontId="0" fillId="2" borderId="6" xfId="0" applyNumberFormat="1" applyFont="1" applyFill="1" applyBorder="1" applyAlignment="1" quotePrefix="1">
      <alignment horizontal="center"/>
    </xf>
    <xf numFmtId="37" fontId="2" fillId="0" borderId="6" xfId="54" applyNumberFormat="1" applyFont="1" applyBorder="1" applyAlignment="1" quotePrefix="1">
      <alignment horizontal="center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38</xdr:row>
      <xdr:rowOff>0</xdr:rowOff>
    </xdr:from>
    <xdr:to>
      <xdr:col>2</xdr:col>
      <xdr:colOff>0</xdr:colOff>
      <xdr:row>40</xdr:row>
      <xdr:rowOff>0</xdr:rowOff>
    </xdr:to>
    <xdr:grpSp>
      <xdr:nvGrpSpPr>
        <xdr:cNvPr id="2" name="Group 1"/>
        <xdr:cNvGrpSpPr/>
      </xdr:nvGrpSpPr>
      <xdr:grpSpPr>
        <a:xfrm>
          <a:off x="3924300" y="7621905"/>
          <a:ext cx="0" cy="400050"/>
          <a:chOff x="175" y="611"/>
          <a:chExt cx="8" cy="4"/>
        </a:xfrm>
      </xdr:grpSpPr>
      <xdr:sp>
        <xdr:nvSpPr>
          <xdr:cNvPr id="3" name="Line 2"/>
          <xdr:cNvSpPr>
            <a:spLocks noChangeShapeType="1"/>
          </xdr:cNvSpPr>
        </xdr:nvSpPr>
        <xdr:spPr>
          <a:xfrm>
            <a:off x="175" y="611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>
        <xdr:nvSpPr>
          <xdr:cNvPr id="4" name="Line 3"/>
          <xdr:cNvSpPr>
            <a:spLocks noChangeShapeType="1"/>
          </xdr:cNvSpPr>
        </xdr:nvSpPr>
        <xdr:spPr>
          <a:xfrm>
            <a:off x="175" y="61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>
        <row r="26">
          <cell r="E26">
            <v>214500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2:U45"/>
  <sheetViews>
    <sheetView tabSelected="1" view="pageBreakPreview" zoomScale="60" zoomScaleNormal="60" workbookViewId="0">
      <selection activeCell="A2" sqref="A2:T2"/>
    </sheetView>
  </sheetViews>
  <sheetFormatPr defaultColWidth="9.27272727272727" defaultRowHeight="15.5"/>
  <cols>
    <col min="1" max="1" width="5.72727272727273" style="2" customWidth="1"/>
    <col min="2" max="2" width="50.4545454545455" style="2" customWidth="1"/>
    <col min="3" max="4" width="8.72727272727273" style="2" customWidth="1"/>
    <col min="5" max="5" width="13.2727272727273" style="2" customWidth="1"/>
    <col min="6" max="7" width="8.72727272727273" style="2" customWidth="1"/>
    <col min="8" max="8" width="12.7272727272727" style="2" customWidth="1"/>
    <col min="9" max="10" width="8.72727272727273" style="2" customWidth="1"/>
    <col min="11" max="11" width="13.2727272727273" style="2" customWidth="1"/>
    <col min="12" max="13" width="8.72727272727273" style="2" customWidth="1"/>
    <col min="14" max="14" width="15" style="2" customWidth="1"/>
    <col min="15" max="16" width="8.72727272727273" style="2" customWidth="1"/>
    <col min="17" max="17" width="13" style="2" customWidth="1"/>
    <col min="18" max="19" width="8.72727272727273" style="2" customWidth="1"/>
    <col min="20" max="20" width="13.8181818181818" style="2" customWidth="1"/>
    <col min="21" max="256" width="9.27272727272727" style="2"/>
    <col min="257" max="257" width="5.72727272727273" style="2" customWidth="1"/>
    <col min="258" max="258" width="50.4545454545455" style="2" customWidth="1"/>
    <col min="259" max="276" width="8.72727272727273" style="2" customWidth="1"/>
    <col min="277" max="512" width="9.27272727272727" style="2"/>
    <col min="513" max="513" width="5.72727272727273" style="2" customWidth="1"/>
    <col min="514" max="514" width="50.4545454545455" style="2" customWidth="1"/>
    <col min="515" max="532" width="8.72727272727273" style="2" customWidth="1"/>
    <col min="533" max="768" width="9.27272727272727" style="2"/>
    <col min="769" max="769" width="5.72727272727273" style="2" customWidth="1"/>
    <col min="770" max="770" width="50.4545454545455" style="2" customWidth="1"/>
    <col min="771" max="788" width="8.72727272727273" style="2" customWidth="1"/>
    <col min="789" max="1024" width="9.27272727272727" style="2"/>
    <col min="1025" max="1025" width="5.72727272727273" style="2" customWidth="1"/>
    <col min="1026" max="1026" width="50.4545454545455" style="2" customWidth="1"/>
    <col min="1027" max="1044" width="8.72727272727273" style="2" customWidth="1"/>
    <col min="1045" max="1280" width="9.27272727272727" style="2"/>
    <col min="1281" max="1281" width="5.72727272727273" style="2" customWidth="1"/>
    <col min="1282" max="1282" width="50.4545454545455" style="2" customWidth="1"/>
    <col min="1283" max="1300" width="8.72727272727273" style="2" customWidth="1"/>
    <col min="1301" max="1536" width="9.27272727272727" style="2"/>
    <col min="1537" max="1537" width="5.72727272727273" style="2" customWidth="1"/>
    <col min="1538" max="1538" width="50.4545454545455" style="2" customWidth="1"/>
    <col min="1539" max="1556" width="8.72727272727273" style="2" customWidth="1"/>
    <col min="1557" max="1792" width="9.27272727272727" style="2"/>
    <col min="1793" max="1793" width="5.72727272727273" style="2" customWidth="1"/>
    <col min="1794" max="1794" width="50.4545454545455" style="2" customWidth="1"/>
    <col min="1795" max="1812" width="8.72727272727273" style="2" customWidth="1"/>
    <col min="1813" max="2048" width="9.27272727272727" style="2"/>
    <col min="2049" max="2049" width="5.72727272727273" style="2" customWidth="1"/>
    <col min="2050" max="2050" width="50.4545454545455" style="2" customWidth="1"/>
    <col min="2051" max="2068" width="8.72727272727273" style="2" customWidth="1"/>
    <col min="2069" max="2304" width="9.27272727272727" style="2"/>
    <col min="2305" max="2305" width="5.72727272727273" style="2" customWidth="1"/>
    <col min="2306" max="2306" width="50.4545454545455" style="2" customWidth="1"/>
    <col min="2307" max="2324" width="8.72727272727273" style="2" customWidth="1"/>
    <col min="2325" max="2560" width="9.27272727272727" style="2"/>
    <col min="2561" max="2561" width="5.72727272727273" style="2" customWidth="1"/>
    <col min="2562" max="2562" width="50.4545454545455" style="2" customWidth="1"/>
    <col min="2563" max="2580" width="8.72727272727273" style="2" customWidth="1"/>
    <col min="2581" max="2816" width="9.27272727272727" style="2"/>
    <col min="2817" max="2817" width="5.72727272727273" style="2" customWidth="1"/>
    <col min="2818" max="2818" width="50.4545454545455" style="2" customWidth="1"/>
    <col min="2819" max="2836" width="8.72727272727273" style="2" customWidth="1"/>
    <col min="2837" max="3072" width="9.27272727272727" style="2"/>
    <col min="3073" max="3073" width="5.72727272727273" style="2" customWidth="1"/>
    <col min="3074" max="3074" width="50.4545454545455" style="2" customWidth="1"/>
    <col min="3075" max="3092" width="8.72727272727273" style="2" customWidth="1"/>
    <col min="3093" max="3328" width="9.27272727272727" style="2"/>
    <col min="3329" max="3329" width="5.72727272727273" style="2" customWidth="1"/>
    <col min="3330" max="3330" width="50.4545454545455" style="2" customWidth="1"/>
    <col min="3331" max="3348" width="8.72727272727273" style="2" customWidth="1"/>
    <col min="3349" max="3584" width="9.27272727272727" style="2"/>
    <col min="3585" max="3585" width="5.72727272727273" style="2" customWidth="1"/>
    <col min="3586" max="3586" width="50.4545454545455" style="2" customWidth="1"/>
    <col min="3587" max="3604" width="8.72727272727273" style="2" customWidth="1"/>
    <col min="3605" max="3840" width="9.27272727272727" style="2"/>
    <col min="3841" max="3841" width="5.72727272727273" style="2" customWidth="1"/>
    <col min="3842" max="3842" width="50.4545454545455" style="2" customWidth="1"/>
    <col min="3843" max="3860" width="8.72727272727273" style="2" customWidth="1"/>
    <col min="3861" max="4096" width="9.27272727272727" style="2"/>
    <col min="4097" max="4097" width="5.72727272727273" style="2" customWidth="1"/>
    <col min="4098" max="4098" width="50.4545454545455" style="2" customWidth="1"/>
    <col min="4099" max="4116" width="8.72727272727273" style="2" customWidth="1"/>
    <col min="4117" max="4352" width="9.27272727272727" style="2"/>
    <col min="4353" max="4353" width="5.72727272727273" style="2" customWidth="1"/>
    <col min="4354" max="4354" width="50.4545454545455" style="2" customWidth="1"/>
    <col min="4355" max="4372" width="8.72727272727273" style="2" customWidth="1"/>
    <col min="4373" max="4608" width="9.27272727272727" style="2"/>
    <col min="4609" max="4609" width="5.72727272727273" style="2" customWidth="1"/>
    <col min="4610" max="4610" width="50.4545454545455" style="2" customWidth="1"/>
    <col min="4611" max="4628" width="8.72727272727273" style="2" customWidth="1"/>
    <col min="4629" max="4864" width="9.27272727272727" style="2"/>
    <col min="4865" max="4865" width="5.72727272727273" style="2" customWidth="1"/>
    <col min="4866" max="4866" width="50.4545454545455" style="2" customWidth="1"/>
    <col min="4867" max="4884" width="8.72727272727273" style="2" customWidth="1"/>
    <col min="4885" max="5120" width="9.27272727272727" style="2"/>
    <col min="5121" max="5121" width="5.72727272727273" style="2" customWidth="1"/>
    <col min="5122" max="5122" width="50.4545454545455" style="2" customWidth="1"/>
    <col min="5123" max="5140" width="8.72727272727273" style="2" customWidth="1"/>
    <col min="5141" max="5376" width="9.27272727272727" style="2"/>
    <col min="5377" max="5377" width="5.72727272727273" style="2" customWidth="1"/>
    <col min="5378" max="5378" width="50.4545454545455" style="2" customWidth="1"/>
    <col min="5379" max="5396" width="8.72727272727273" style="2" customWidth="1"/>
    <col min="5397" max="5632" width="9.27272727272727" style="2"/>
    <col min="5633" max="5633" width="5.72727272727273" style="2" customWidth="1"/>
    <col min="5634" max="5634" width="50.4545454545455" style="2" customWidth="1"/>
    <col min="5635" max="5652" width="8.72727272727273" style="2" customWidth="1"/>
    <col min="5653" max="5888" width="9.27272727272727" style="2"/>
    <col min="5889" max="5889" width="5.72727272727273" style="2" customWidth="1"/>
    <col min="5890" max="5890" width="50.4545454545455" style="2" customWidth="1"/>
    <col min="5891" max="5908" width="8.72727272727273" style="2" customWidth="1"/>
    <col min="5909" max="6144" width="9.27272727272727" style="2"/>
    <col min="6145" max="6145" width="5.72727272727273" style="2" customWidth="1"/>
    <col min="6146" max="6146" width="50.4545454545455" style="2" customWidth="1"/>
    <col min="6147" max="6164" width="8.72727272727273" style="2" customWidth="1"/>
    <col min="6165" max="6400" width="9.27272727272727" style="2"/>
    <col min="6401" max="6401" width="5.72727272727273" style="2" customWidth="1"/>
    <col min="6402" max="6402" width="50.4545454545455" style="2" customWidth="1"/>
    <col min="6403" max="6420" width="8.72727272727273" style="2" customWidth="1"/>
    <col min="6421" max="6656" width="9.27272727272727" style="2"/>
    <col min="6657" max="6657" width="5.72727272727273" style="2" customWidth="1"/>
    <col min="6658" max="6658" width="50.4545454545455" style="2" customWidth="1"/>
    <col min="6659" max="6676" width="8.72727272727273" style="2" customWidth="1"/>
    <col min="6677" max="6912" width="9.27272727272727" style="2"/>
    <col min="6913" max="6913" width="5.72727272727273" style="2" customWidth="1"/>
    <col min="6914" max="6914" width="50.4545454545455" style="2" customWidth="1"/>
    <col min="6915" max="6932" width="8.72727272727273" style="2" customWidth="1"/>
    <col min="6933" max="7168" width="9.27272727272727" style="2"/>
    <col min="7169" max="7169" width="5.72727272727273" style="2" customWidth="1"/>
    <col min="7170" max="7170" width="50.4545454545455" style="2" customWidth="1"/>
    <col min="7171" max="7188" width="8.72727272727273" style="2" customWidth="1"/>
    <col min="7189" max="7424" width="9.27272727272727" style="2"/>
    <col min="7425" max="7425" width="5.72727272727273" style="2" customWidth="1"/>
    <col min="7426" max="7426" width="50.4545454545455" style="2" customWidth="1"/>
    <col min="7427" max="7444" width="8.72727272727273" style="2" customWidth="1"/>
    <col min="7445" max="7680" width="9.27272727272727" style="2"/>
    <col min="7681" max="7681" width="5.72727272727273" style="2" customWidth="1"/>
    <col min="7682" max="7682" width="50.4545454545455" style="2" customWidth="1"/>
    <col min="7683" max="7700" width="8.72727272727273" style="2" customWidth="1"/>
    <col min="7701" max="7936" width="9.27272727272727" style="2"/>
    <col min="7937" max="7937" width="5.72727272727273" style="2" customWidth="1"/>
    <col min="7938" max="7938" width="50.4545454545455" style="2" customWidth="1"/>
    <col min="7939" max="7956" width="8.72727272727273" style="2" customWidth="1"/>
    <col min="7957" max="8192" width="9.27272727272727" style="2"/>
    <col min="8193" max="8193" width="5.72727272727273" style="2" customWidth="1"/>
    <col min="8194" max="8194" width="50.4545454545455" style="2" customWidth="1"/>
    <col min="8195" max="8212" width="8.72727272727273" style="2" customWidth="1"/>
    <col min="8213" max="8448" width="9.27272727272727" style="2"/>
    <col min="8449" max="8449" width="5.72727272727273" style="2" customWidth="1"/>
    <col min="8450" max="8450" width="50.4545454545455" style="2" customWidth="1"/>
    <col min="8451" max="8468" width="8.72727272727273" style="2" customWidth="1"/>
    <col min="8469" max="8704" width="9.27272727272727" style="2"/>
    <col min="8705" max="8705" width="5.72727272727273" style="2" customWidth="1"/>
    <col min="8706" max="8706" width="50.4545454545455" style="2" customWidth="1"/>
    <col min="8707" max="8724" width="8.72727272727273" style="2" customWidth="1"/>
    <col min="8725" max="8960" width="9.27272727272727" style="2"/>
    <col min="8961" max="8961" width="5.72727272727273" style="2" customWidth="1"/>
    <col min="8962" max="8962" width="50.4545454545455" style="2" customWidth="1"/>
    <col min="8963" max="8980" width="8.72727272727273" style="2" customWidth="1"/>
    <col min="8981" max="9216" width="9.27272727272727" style="2"/>
    <col min="9217" max="9217" width="5.72727272727273" style="2" customWidth="1"/>
    <col min="9218" max="9218" width="50.4545454545455" style="2" customWidth="1"/>
    <col min="9219" max="9236" width="8.72727272727273" style="2" customWidth="1"/>
    <col min="9237" max="9472" width="9.27272727272727" style="2"/>
    <col min="9473" max="9473" width="5.72727272727273" style="2" customWidth="1"/>
    <col min="9474" max="9474" width="50.4545454545455" style="2" customWidth="1"/>
    <col min="9475" max="9492" width="8.72727272727273" style="2" customWidth="1"/>
    <col min="9493" max="9728" width="9.27272727272727" style="2"/>
    <col min="9729" max="9729" width="5.72727272727273" style="2" customWidth="1"/>
    <col min="9730" max="9730" width="50.4545454545455" style="2" customWidth="1"/>
    <col min="9731" max="9748" width="8.72727272727273" style="2" customWidth="1"/>
    <col min="9749" max="9984" width="9.27272727272727" style="2"/>
    <col min="9985" max="9985" width="5.72727272727273" style="2" customWidth="1"/>
    <col min="9986" max="9986" width="50.4545454545455" style="2" customWidth="1"/>
    <col min="9987" max="10004" width="8.72727272727273" style="2" customWidth="1"/>
    <col min="10005" max="10240" width="9.27272727272727" style="2"/>
    <col min="10241" max="10241" width="5.72727272727273" style="2" customWidth="1"/>
    <col min="10242" max="10242" width="50.4545454545455" style="2" customWidth="1"/>
    <col min="10243" max="10260" width="8.72727272727273" style="2" customWidth="1"/>
    <col min="10261" max="10496" width="9.27272727272727" style="2"/>
    <col min="10497" max="10497" width="5.72727272727273" style="2" customWidth="1"/>
    <col min="10498" max="10498" width="50.4545454545455" style="2" customWidth="1"/>
    <col min="10499" max="10516" width="8.72727272727273" style="2" customWidth="1"/>
    <col min="10517" max="10752" width="9.27272727272727" style="2"/>
    <col min="10753" max="10753" width="5.72727272727273" style="2" customWidth="1"/>
    <col min="10754" max="10754" width="50.4545454545455" style="2" customWidth="1"/>
    <col min="10755" max="10772" width="8.72727272727273" style="2" customWidth="1"/>
    <col min="10773" max="11008" width="9.27272727272727" style="2"/>
    <col min="11009" max="11009" width="5.72727272727273" style="2" customWidth="1"/>
    <col min="11010" max="11010" width="50.4545454545455" style="2" customWidth="1"/>
    <col min="11011" max="11028" width="8.72727272727273" style="2" customWidth="1"/>
    <col min="11029" max="11264" width="9.27272727272727" style="2"/>
    <col min="11265" max="11265" width="5.72727272727273" style="2" customWidth="1"/>
    <col min="11266" max="11266" width="50.4545454545455" style="2" customWidth="1"/>
    <col min="11267" max="11284" width="8.72727272727273" style="2" customWidth="1"/>
    <col min="11285" max="11520" width="9.27272727272727" style="2"/>
    <col min="11521" max="11521" width="5.72727272727273" style="2" customWidth="1"/>
    <col min="11522" max="11522" width="50.4545454545455" style="2" customWidth="1"/>
    <col min="11523" max="11540" width="8.72727272727273" style="2" customWidth="1"/>
    <col min="11541" max="11776" width="9.27272727272727" style="2"/>
    <col min="11777" max="11777" width="5.72727272727273" style="2" customWidth="1"/>
    <col min="11778" max="11778" width="50.4545454545455" style="2" customWidth="1"/>
    <col min="11779" max="11796" width="8.72727272727273" style="2" customWidth="1"/>
    <col min="11797" max="12032" width="9.27272727272727" style="2"/>
    <col min="12033" max="12033" width="5.72727272727273" style="2" customWidth="1"/>
    <col min="12034" max="12034" width="50.4545454545455" style="2" customWidth="1"/>
    <col min="12035" max="12052" width="8.72727272727273" style="2" customWidth="1"/>
    <col min="12053" max="12288" width="9.27272727272727" style="2"/>
    <col min="12289" max="12289" width="5.72727272727273" style="2" customWidth="1"/>
    <col min="12290" max="12290" width="50.4545454545455" style="2" customWidth="1"/>
    <col min="12291" max="12308" width="8.72727272727273" style="2" customWidth="1"/>
    <col min="12309" max="12544" width="9.27272727272727" style="2"/>
    <col min="12545" max="12545" width="5.72727272727273" style="2" customWidth="1"/>
    <col min="12546" max="12546" width="50.4545454545455" style="2" customWidth="1"/>
    <col min="12547" max="12564" width="8.72727272727273" style="2" customWidth="1"/>
    <col min="12565" max="12800" width="9.27272727272727" style="2"/>
    <col min="12801" max="12801" width="5.72727272727273" style="2" customWidth="1"/>
    <col min="12802" max="12802" width="50.4545454545455" style="2" customWidth="1"/>
    <col min="12803" max="12820" width="8.72727272727273" style="2" customWidth="1"/>
    <col min="12821" max="13056" width="9.27272727272727" style="2"/>
    <col min="13057" max="13057" width="5.72727272727273" style="2" customWidth="1"/>
    <col min="13058" max="13058" width="50.4545454545455" style="2" customWidth="1"/>
    <col min="13059" max="13076" width="8.72727272727273" style="2" customWidth="1"/>
    <col min="13077" max="13312" width="9.27272727272727" style="2"/>
    <col min="13313" max="13313" width="5.72727272727273" style="2" customWidth="1"/>
    <col min="13314" max="13314" width="50.4545454545455" style="2" customWidth="1"/>
    <col min="13315" max="13332" width="8.72727272727273" style="2" customWidth="1"/>
    <col min="13333" max="13568" width="9.27272727272727" style="2"/>
    <col min="13569" max="13569" width="5.72727272727273" style="2" customWidth="1"/>
    <col min="13570" max="13570" width="50.4545454545455" style="2" customWidth="1"/>
    <col min="13571" max="13588" width="8.72727272727273" style="2" customWidth="1"/>
    <col min="13589" max="13824" width="9.27272727272727" style="2"/>
    <col min="13825" max="13825" width="5.72727272727273" style="2" customWidth="1"/>
    <col min="13826" max="13826" width="50.4545454545455" style="2" customWidth="1"/>
    <col min="13827" max="13844" width="8.72727272727273" style="2" customWidth="1"/>
    <col min="13845" max="14080" width="9.27272727272727" style="2"/>
    <col min="14081" max="14081" width="5.72727272727273" style="2" customWidth="1"/>
    <col min="14082" max="14082" width="50.4545454545455" style="2" customWidth="1"/>
    <col min="14083" max="14100" width="8.72727272727273" style="2" customWidth="1"/>
    <col min="14101" max="14336" width="9.27272727272727" style="2"/>
    <col min="14337" max="14337" width="5.72727272727273" style="2" customWidth="1"/>
    <col min="14338" max="14338" width="50.4545454545455" style="2" customWidth="1"/>
    <col min="14339" max="14356" width="8.72727272727273" style="2" customWidth="1"/>
    <col min="14357" max="14592" width="9.27272727272727" style="2"/>
    <col min="14593" max="14593" width="5.72727272727273" style="2" customWidth="1"/>
    <col min="14594" max="14594" width="50.4545454545455" style="2" customWidth="1"/>
    <col min="14595" max="14612" width="8.72727272727273" style="2" customWidth="1"/>
    <col min="14613" max="14848" width="9.27272727272727" style="2"/>
    <col min="14849" max="14849" width="5.72727272727273" style="2" customWidth="1"/>
    <col min="14850" max="14850" width="50.4545454545455" style="2" customWidth="1"/>
    <col min="14851" max="14868" width="8.72727272727273" style="2" customWidth="1"/>
    <col min="14869" max="15104" width="9.27272727272727" style="2"/>
    <col min="15105" max="15105" width="5.72727272727273" style="2" customWidth="1"/>
    <col min="15106" max="15106" width="50.4545454545455" style="2" customWidth="1"/>
    <col min="15107" max="15124" width="8.72727272727273" style="2" customWidth="1"/>
    <col min="15125" max="15360" width="9.27272727272727" style="2"/>
    <col min="15361" max="15361" width="5.72727272727273" style="2" customWidth="1"/>
    <col min="15362" max="15362" width="50.4545454545455" style="2" customWidth="1"/>
    <col min="15363" max="15380" width="8.72727272727273" style="2" customWidth="1"/>
    <col min="15381" max="15616" width="9.27272727272727" style="2"/>
    <col min="15617" max="15617" width="5.72727272727273" style="2" customWidth="1"/>
    <col min="15618" max="15618" width="50.4545454545455" style="2" customWidth="1"/>
    <col min="15619" max="15636" width="8.72727272727273" style="2" customWidth="1"/>
    <col min="15637" max="15872" width="9.27272727272727" style="2"/>
    <col min="15873" max="15873" width="5.72727272727273" style="2" customWidth="1"/>
    <col min="15874" max="15874" width="50.4545454545455" style="2" customWidth="1"/>
    <col min="15875" max="15892" width="8.72727272727273" style="2" customWidth="1"/>
    <col min="15893" max="16128" width="9.27272727272727" style="2"/>
    <col min="16129" max="16129" width="5.72727272727273" style="2" customWidth="1"/>
    <col min="16130" max="16130" width="50.4545454545455" style="2" customWidth="1"/>
    <col min="16131" max="16148" width="8.72727272727273" style="2" customWidth="1"/>
    <col min="16149" max="16384" width="9.27272727272727" style="2"/>
  </cols>
  <sheetData>
    <row r="2" spans="1:2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3" t="str">
        <f>'[1]1'!A5</f>
        <v>KABUPATEN SELUMA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3" t="str">
        <f>'[1]1'!A6</f>
        <v>TAHUN 2023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6.25" spans="1:2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30" customHeight="1" spans="1:20">
      <c r="A6" s="5" t="s">
        <v>1</v>
      </c>
      <c r="B6" s="5" t="s">
        <v>2</v>
      </c>
      <c r="C6" s="6" t="s">
        <v>3</v>
      </c>
      <c r="D6" s="7"/>
      <c r="E6" s="8"/>
      <c r="F6" s="6" t="s">
        <v>4</v>
      </c>
      <c r="G6" s="7"/>
      <c r="H6" s="8"/>
      <c r="I6" s="37" t="s">
        <v>5</v>
      </c>
      <c r="J6" s="38"/>
      <c r="K6" s="39"/>
      <c r="L6" s="40" t="s">
        <v>6</v>
      </c>
      <c r="M6" s="40"/>
      <c r="N6" s="40"/>
      <c r="O6" s="40" t="s">
        <v>7</v>
      </c>
      <c r="P6" s="40"/>
      <c r="Q6" s="40"/>
      <c r="R6" s="37" t="s">
        <v>5</v>
      </c>
      <c r="S6" s="38"/>
      <c r="T6" s="39"/>
    </row>
    <row r="7" spans="1:20">
      <c r="A7" s="9"/>
      <c r="B7" s="9"/>
      <c r="C7" s="10" t="s">
        <v>8</v>
      </c>
      <c r="D7" s="10" t="s">
        <v>9</v>
      </c>
      <c r="E7" s="10" t="s">
        <v>10</v>
      </c>
      <c r="F7" s="10" t="s">
        <v>8</v>
      </c>
      <c r="G7" s="10" t="s">
        <v>9</v>
      </c>
      <c r="H7" s="10" t="s">
        <v>10</v>
      </c>
      <c r="I7" s="41" t="s">
        <v>8</v>
      </c>
      <c r="J7" s="41" t="s">
        <v>9</v>
      </c>
      <c r="K7" s="41" t="s">
        <v>10</v>
      </c>
      <c r="L7" s="10" t="s">
        <v>8</v>
      </c>
      <c r="M7" s="10" t="s">
        <v>9</v>
      </c>
      <c r="N7" s="10" t="s">
        <v>10</v>
      </c>
      <c r="O7" s="10" t="s">
        <v>8</v>
      </c>
      <c r="P7" s="10" t="s">
        <v>9</v>
      </c>
      <c r="Q7" s="10" t="s">
        <v>10</v>
      </c>
      <c r="R7" s="41" t="s">
        <v>8</v>
      </c>
      <c r="S7" s="41" t="s">
        <v>9</v>
      </c>
      <c r="T7" s="41" t="s">
        <v>10</v>
      </c>
    </row>
    <row r="8" s="1" customFormat="1" ht="11.5" spans="1:2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46"/>
    </row>
    <row r="9" ht="15" customHeight="1" spans="1:20">
      <c r="A9" s="12">
        <v>1</v>
      </c>
      <c r="B9" s="13" t="s">
        <v>11</v>
      </c>
      <c r="C9" s="49" t="s">
        <v>12</v>
      </c>
      <c r="D9" s="49" t="s">
        <v>12</v>
      </c>
      <c r="E9" s="49" t="s">
        <v>12</v>
      </c>
      <c r="F9" s="49" t="s">
        <v>12</v>
      </c>
      <c r="G9" s="15">
        <v>3</v>
      </c>
      <c r="H9" s="15">
        <v>3</v>
      </c>
      <c r="I9" s="42">
        <f t="shared" ref="I9:I30" si="0">C9+F9</f>
        <v>0</v>
      </c>
      <c r="J9" s="42">
        <f t="shared" ref="J9:J30" si="1">D9+G9</f>
        <v>3</v>
      </c>
      <c r="K9" s="42">
        <f t="shared" ref="K9:K30" si="2">I9+J9</f>
        <v>3</v>
      </c>
      <c r="L9" s="49" t="s">
        <v>12</v>
      </c>
      <c r="M9" s="49" t="s">
        <v>13</v>
      </c>
      <c r="N9" s="15">
        <v>1</v>
      </c>
      <c r="O9" s="49" t="s">
        <v>12</v>
      </c>
      <c r="P9" s="49" t="s">
        <v>12</v>
      </c>
      <c r="Q9" s="49" t="s">
        <v>12</v>
      </c>
      <c r="R9" s="47">
        <f t="shared" ref="R9:R30" si="3">C9+F9+I9+L9+O9</f>
        <v>0</v>
      </c>
      <c r="S9" s="48">
        <f t="shared" ref="S9:S30" si="4">+D9+G9+J9+M9+P9</f>
        <v>7</v>
      </c>
      <c r="T9" s="47">
        <f t="shared" ref="T9:T30" si="5">E9+H9+K9+N9+Q9</f>
        <v>7</v>
      </c>
    </row>
    <row r="10" ht="15" customHeight="1" spans="1:20">
      <c r="A10" s="12">
        <v>2</v>
      </c>
      <c r="B10" s="16" t="s">
        <v>14</v>
      </c>
      <c r="C10" s="49" t="s">
        <v>12</v>
      </c>
      <c r="D10" s="49" t="s">
        <v>12</v>
      </c>
      <c r="E10" s="49" t="s">
        <v>12</v>
      </c>
      <c r="F10" s="49" t="s">
        <v>12</v>
      </c>
      <c r="G10" s="15">
        <v>2</v>
      </c>
      <c r="H10" s="15">
        <v>2</v>
      </c>
      <c r="I10" s="42">
        <f t="shared" si="0"/>
        <v>0</v>
      </c>
      <c r="J10" s="42">
        <f t="shared" si="1"/>
        <v>2</v>
      </c>
      <c r="K10" s="42">
        <f t="shared" si="2"/>
        <v>2</v>
      </c>
      <c r="L10" s="49" t="s">
        <v>12</v>
      </c>
      <c r="M10" s="49" t="s">
        <v>12</v>
      </c>
      <c r="N10" s="49" t="s">
        <v>12</v>
      </c>
      <c r="O10" s="49" t="s">
        <v>12</v>
      </c>
      <c r="P10" s="49" t="s">
        <v>12</v>
      </c>
      <c r="Q10" s="49" t="s">
        <v>12</v>
      </c>
      <c r="R10" s="47">
        <f t="shared" si="3"/>
        <v>0</v>
      </c>
      <c r="S10" s="48">
        <f t="shared" si="4"/>
        <v>4</v>
      </c>
      <c r="T10" s="47">
        <f t="shared" si="5"/>
        <v>4</v>
      </c>
    </row>
    <row r="11" ht="15" customHeight="1" spans="1:20">
      <c r="A11" s="12">
        <v>3</v>
      </c>
      <c r="B11" s="13" t="s">
        <v>15</v>
      </c>
      <c r="C11" s="49" t="s">
        <v>12</v>
      </c>
      <c r="D11" s="49" t="s">
        <v>12</v>
      </c>
      <c r="E11" s="49" t="s">
        <v>12</v>
      </c>
      <c r="F11" s="49" t="s">
        <v>12</v>
      </c>
      <c r="G11" s="15">
        <v>3</v>
      </c>
      <c r="H11" s="15">
        <v>3</v>
      </c>
      <c r="I11" s="42">
        <f t="shared" si="0"/>
        <v>0</v>
      </c>
      <c r="J11" s="42">
        <f t="shared" si="1"/>
        <v>3</v>
      </c>
      <c r="K11" s="42">
        <f t="shared" si="2"/>
        <v>3</v>
      </c>
      <c r="L11" s="49" t="s">
        <v>12</v>
      </c>
      <c r="M11" s="15">
        <v>1</v>
      </c>
      <c r="N11" s="15">
        <v>1</v>
      </c>
      <c r="O11" s="49" t="s">
        <v>12</v>
      </c>
      <c r="P11" s="49" t="s">
        <v>12</v>
      </c>
      <c r="Q11" s="49" t="s">
        <v>12</v>
      </c>
      <c r="R11" s="47">
        <f t="shared" si="3"/>
        <v>0</v>
      </c>
      <c r="S11" s="48">
        <f t="shared" si="4"/>
        <v>7</v>
      </c>
      <c r="T11" s="47">
        <f t="shared" si="5"/>
        <v>7</v>
      </c>
    </row>
    <row r="12" ht="15" customHeight="1" spans="1:20">
      <c r="A12" s="12">
        <v>4</v>
      </c>
      <c r="B12" s="13" t="s">
        <v>16</v>
      </c>
      <c r="C12" s="49" t="s">
        <v>12</v>
      </c>
      <c r="D12" s="49" t="s">
        <v>12</v>
      </c>
      <c r="E12" s="49" t="s">
        <v>12</v>
      </c>
      <c r="F12" s="15">
        <v>1</v>
      </c>
      <c r="G12" s="15">
        <v>1</v>
      </c>
      <c r="H12" s="15">
        <v>2</v>
      </c>
      <c r="I12" s="42">
        <f t="shared" si="0"/>
        <v>1</v>
      </c>
      <c r="J12" s="42">
        <f t="shared" si="1"/>
        <v>1</v>
      </c>
      <c r="K12" s="42">
        <f t="shared" si="2"/>
        <v>2</v>
      </c>
      <c r="L12" s="49" t="s">
        <v>12</v>
      </c>
      <c r="M12" s="49" t="s">
        <v>13</v>
      </c>
      <c r="N12" s="15">
        <v>1</v>
      </c>
      <c r="O12" s="49" t="s">
        <v>12</v>
      </c>
      <c r="P12" s="49" t="s">
        <v>12</v>
      </c>
      <c r="Q12" s="49" t="s">
        <v>12</v>
      </c>
      <c r="R12" s="47">
        <f t="shared" si="3"/>
        <v>2</v>
      </c>
      <c r="S12" s="48">
        <f t="shared" si="4"/>
        <v>3</v>
      </c>
      <c r="T12" s="47">
        <f t="shared" si="5"/>
        <v>5</v>
      </c>
    </row>
    <row r="13" ht="15" customHeight="1" spans="1:20">
      <c r="A13" s="12">
        <v>5</v>
      </c>
      <c r="B13" s="13" t="s">
        <v>17</v>
      </c>
      <c r="C13" s="49" t="s">
        <v>12</v>
      </c>
      <c r="D13" s="49" t="s">
        <v>12</v>
      </c>
      <c r="E13" s="49" t="s">
        <v>12</v>
      </c>
      <c r="F13" s="49" t="s">
        <v>12</v>
      </c>
      <c r="G13" s="15">
        <v>1</v>
      </c>
      <c r="H13" s="15">
        <v>1</v>
      </c>
      <c r="I13" s="42">
        <f t="shared" si="0"/>
        <v>0</v>
      </c>
      <c r="J13" s="42">
        <f t="shared" si="1"/>
        <v>1</v>
      </c>
      <c r="K13" s="42">
        <f t="shared" si="2"/>
        <v>1</v>
      </c>
      <c r="L13" s="49" t="s">
        <v>12</v>
      </c>
      <c r="M13" s="49" t="s">
        <v>12</v>
      </c>
      <c r="N13" s="49" t="s">
        <v>12</v>
      </c>
      <c r="O13" s="49" t="s">
        <v>12</v>
      </c>
      <c r="P13" s="49" t="s">
        <v>12</v>
      </c>
      <c r="Q13" s="49" t="s">
        <v>12</v>
      </c>
      <c r="R13" s="47">
        <f t="shared" si="3"/>
        <v>0</v>
      </c>
      <c r="S13" s="48">
        <f t="shared" si="4"/>
        <v>2</v>
      </c>
      <c r="T13" s="47">
        <f t="shared" si="5"/>
        <v>2</v>
      </c>
    </row>
    <row r="14" ht="15" customHeight="1" spans="1:20">
      <c r="A14" s="12">
        <v>6</v>
      </c>
      <c r="B14" s="13" t="s">
        <v>18</v>
      </c>
      <c r="C14" s="49" t="s">
        <v>12</v>
      </c>
      <c r="D14" s="49" t="s">
        <v>12</v>
      </c>
      <c r="E14" s="49" t="s">
        <v>12</v>
      </c>
      <c r="F14" s="49" t="s">
        <v>12</v>
      </c>
      <c r="G14" s="15">
        <v>1</v>
      </c>
      <c r="H14" s="15">
        <v>1</v>
      </c>
      <c r="I14" s="42">
        <f t="shared" si="0"/>
        <v>0</v>
      </c>
      <c r="J14" s="42">
        <f t="shared" si="1"/>
        <v>1</v>
      </c>
      <c r="K14" s="42">
        <f t="shared" si="2"/>
        <v>1</v>
      </c>
      <c r="L14" s="49" t="s">
        <v>12</v>
      </c>
      <c r="M14" s="49" t="s">
        <v>12</v>
      </c>
      <c r="N14" s="49" t="s">
        <v>12</v>
      </c>
      <c r="O14" s="49" t="s">
        <v>12</v>
      </c>
      <c r="P14" s="49" t="s">
        <v>12</v>
      </c>
      <c r="Q14" s="49" t="s">
        <v>12</v>
      </c>
      <c r="R14" s="47">
        <f t="shared" si="3"/>
        <v>0</v>
      </c>
      <c r="S14" s="48">
        <f t="shared" si="4"/>
        <v>2</v>
      </c>
      <c r="T14" s="47">
        <f t="shared" si="5"/>
        <v>2</v>
      </c>
    </row>
    <row r="15" ht="15" customHeight="1" spans="1:20">
      <c r="A15" s="12">
        <v>7</v>
      </c>
      <c r="B15" s="13" t="s">
        <v>19</v>
      </c>
      <c r="C15" s="49" t="s">
        <v>12</v>
      </c>
      <c r="D15" s="49" t="s">
        <v>12</v>
      </c>
      <c r="E15" s="49" t="s">
        <v>12</v>
      </c>
      <c r="F15" s="49" t="s">
        <v>13</v>
      </c>
      <c r="G15" s="49" t="s">
        <v>12</v>
      </c>
      <c r="H15" s="49" t="s">
        <v>13</v>
      </c>
      <c r="I15" s="42">
        <f t="shared" si="0"/>
        <v>1</v>
      </c>
      <c r="J15" s="42">
        <f t="shared" si="1"/>
        <v>0</v>
      </c>
      <c r="K15" s="42">
        <f t="shared" si="2"/>
        <v>1</v>
      </c>
      <c r="L15" s="49" t="s">
        <v>12</v>
      </c>
      <c r="M15" s="49" t="s">
        <v>12</v>
      </c>
      <c r="N15" s="49" t="s">
        <v>12</v>
      </c>
      <c r="O15" s="49" t="s">
        <v>12</v>
      </c>
      <c r="P15" s="49" t="s">
        <v>12</v>
      </c>
      <c r="Q15" s="49" t="s">
        <v>12</v>
      </c>
      <c r="R15" s="47">
        <f t="shared" si="3"/>
        <v>2</v>
      </c>
      <c r="S15" s="48">
        <f t="shared" si="4"/>
        <v>0</v>
      </c>
      <c r="T15" s="47">
        <f t="shared" si="5"/>
        <v>2</v>
      </c>
    </row>
    <row r="16" ht="15" customHeight="1" spans="1:20">
      <c r="A16" s="12">
        <v>8</v>
      </c>
      <c r="B16" s="13" t="s">
        <v>20</v>
      </c>
      <c r="C16" s="49" t="s">
        <v>12</v>
      </c>
      <c r="D16" s="49" t="s">
        <v>12</v>
      </c>
      <c r="E16" s="49" t="s">
        <v>12</v>
      </c>
      <c r="F16" s="49" t="s">
        <v>12</v>
      </c>
      <c r="G16" s="15">
        <v>1</v>
      </c>
      <c r="H16" s="15">
        <v>1</v>
      </c>
      <c r="I16" s="42">
        <f t="shared" si="0"/>
        <v>0</v>
      </c>
      <c r="J16" s="42">
        <f t="shared" si="1"/>
        <v>1</v>
      </c>
      <c r="K16" s="42">
        <f t="shared" si="2"/>
        <v>1</v>
      </c>
      <c r="L16" s="49" t="s">
        <v>12</v>
      </c>
      <c r="M16" s="49" t="s">
        <v>13</v>
      </c>
      <c r="N16" s="15">
        <v>1</v>
      </c>
      <c r="O16" s="49" t="s">
        <v>12</v>
      </c>
      <c r="P16" s="49" t="s">
        <v>12</v>
      </c>
      <c r="Q16" s="49" t="s">
        <v>12</v>
      </c>
      <c r="R16" s="47">
        <f t="shared" si="3"/>
        <v>0</v>
      </c>
      <c r="S16" s="48">
        <f t="shared" si="4"/>
        <v>3</v>
      </c>
      <c r="T16" s="47">
        <f t="shared" si="5"/>
        <v>3</v>
      </c>
    </row>
    <row r="17" ht="15" customHeight="1" spans="1:20">
      <c r="A17" s="12">
        <v>9</v>
      </c>
      <c r="B17" s="13" t="s">
        <v>21</v>
      </c>
      <c r="C17" s="49" t="s">
        <v>12</v>
      </c>
      <c r="D17" s="49" t="s">
        <v>12</v>
      </c>
      <c r="E17" s="49" t="s">
        <v>12</v>
      </c>
      <c r="F17" s="49" t="s">
        <v>22</v>
      </c>
      <c r="G17" s="15">
        <v>1</v>
      </c>
      <c r="H17" s="15">
        <v>3</v>
      </c>
      <c r="I17" s="42">
        <f t="shared" si="0"/>
        <v>2</v>
      </c>
      <c r="J17" s="42">
        <f t="shared" si="1"/>
        <v>1</v>
      </c>
      <c r="K17" s="42">
        <f t="shared" si="2"/>
        <v>3</v>
      </c>
      <c r="L17" s="49" t="s">
        <v>12</v>
      </c>
      <c r="M17" s="49" t="s">
        <v>12</v>
      </c>
      <c r="N17" s="49" t="s">
        <v>12</v>
      </c>
      <c r="O17" s="49" t="s">
        <v>12</v>
      </c>
      <c r="P17" s="49" t="s">
        <v>12</v>
      </c>
      <c r="Q17" s="49" t="s">
        <v>12</v>
      </c>
      <c r="R17" s="47">
        <f t="shared" si="3"/>
        <v>4</v>
      </c>
      <c r="S17" s="48">
        <f t="shared" si="4"/>
        <v>2</v>
      </c>
      <c r="T17" s="47">
        <f t="shared" si="5"/>
        <v>6</v>
      </c>
    </row>
    <row r="18" ht="15" customHeight="1" spans="1:20">
      <c r="A18" s="12">
        <v>10</v>
      </c>
      <c r="B18" s="13" t="s">
        <v>23</v>
      </c>
      <c r="C18" s="49" t="s">
        <v>12</v>
      </c>
      <c r="D18" s="49" t="s">
        <v>12</v>
      </c>
      <c r="E18" s="49" t="s">
        <v>12</v>
      </c>
      <c r="F18" s="49" t="s">
        <v>12</v>
      </c>
      <c r="G18" s="49" t="s">
        <v>13</v>
      </c>
      <c r="H18" s="15">
        <v>1</v>
      </c>
      <c r="I18" s="42">
        <f t="shared" si="0"/>
        <v>0</v>
      </c>
      <c r="J18" s="42">
        <f t="shared" si="1"/>
        <v>1</v>
      </c>
      <c r="K18" s="42">
        <f t="shared" si="2"/>
        <v>1</v>
      </c>
      <c r="L18" s="49" t="s">
        <v>12</v>
      </c>
      <c r="M18" s="49" t="s">
        <v>12</v>
      </c>
      <c r="N18" s="49" t="s">
        <v>12</v>
      </c>
      <c r="O18" s="49" t="s">
        <v>12</v>
      </c>
      <c r="P18" s="49" t="s">
        <v>12</v>
      </c>
      <c r="Q18" s="49" t="s">
        <v>12</v>
      </c>
      <c r="R18" s="47">
        <f t="shared" si="3"/>
        <v>0</v>
      </c>
      <c r="S18" s="48">
        <f t="shared" si="4"/>
        <v>2</v>
      </c>
      <c r="T18" s="47">
        <f t="shared" si="5"/>
        <v>2</v>
      </c>
    </row>
    <row r="19" ht="15" customHeight="1" spans="1:20">
      <c r="A19" s="12">
        <v>11</v>
      </c>
      <c r="B19" s="13" t="s">
        <v>24</v>
      </c>
      <c r="C19" s="49" t="s">
        <v>12</v>
      </c>
      <c r="D19" s="49" t="s">
        <v>12</v>
      </c>
      <c r="E19" s="49" t="s">
        <v>12</v>
      </c>
      <c r="F19" s="49" t="s">
        <v>13</v>
      </c>
      <c r="G19" s="49" t="s">
        <v>12</v>
      </c>
      <c r="H19" s="15">
        <v>1</v>
      </c>
      <c r="I19" s="42">
        <f t="shared" si="0"/>
        <v>1</v>
      </c>
      <c r="J19" s="42">
        <f t="shared" si="1"/>
        <v>0</v>
      </c>
      <c r="K19" s="42">
        <f t="shared" si="2"/>
        <v>1</v>
      </c>
      <c r="L19" s="50" t="s">
        <v>13</v>
      </c>
      <c r="M19" s="49" t="s">
        <v>12</v>
      </c>
      <c r="N19" s="15">
        <v>1</v>
      </c>
      <c r="O19" s="49" t="s">
        <v>12</v>
      </c>
      <c r="P19" s="49" t="s">
        <v>12</v>
      </c>
      <c r="Q19" s="49" t="s">
        <v>12</v>
      </c>
      <c r="R19" s="47">
        <f t="shared" si="3"/>
        <v>3</v>
      </c>
      <c r="S19" s="48">
        <f t="shared" si="4"/>
        <v>0</v>
      </c>
      <c r="T19" s="47">
        <f t="shared" si="5"/>
        <v>3</v>
      </c>
    </row>
    <row r="20" ht="15" customHeight="1" spans="1:20">
      <c r="A20" s="12">
        <v>12</v>
      </c>
      <c r="B20" s="13" t="s">
        <v>25</v>
      </c>
      <c r="C20" s="49" t="s">
        <v>12</v>
      </c>
      <c r="D20" s="49" t="s">
        <v>12</v>
      </c>
      <c r="E20" s="49" t="s">
        <v>12</v>
      </c>
      <c r="F20" s="49" t="s">
        <v>13</v>
      </c>
      <c r="G20" s="15">
        <v>1</v>
      </c>
      <c r="H20" s="15">
        <v>2</v>
      </c>
      <c r="I20" s="42">
        <f t="shared" si="0"/>
        <v>1</v>
      </c>
      <c r="J20" s="42">
        <f t="shared" si="1"/>
        <v>1</v>
      </c>
      <c r="K20" s="42">
        <f t="shared" si="2"/>
        <v>2</v>
      </c>
      <c r="L20" s="49" t="s">
        <v>12</v>
      </c>
      <c r="M20" s="49" t="s">
        <v>13</v>
      </c>
      <c r="N20" s="49" t="s">
        <v>13</v>
      </c>
      <c r="O20" s="49" t="s">
        <v>12</v>
      </c>
      <c r="P20" s="49" t="s">
        <v>12</v>
      </c>
      <c r="Q20" s="49" t="s">
        <v>12</v>
      </c>
      <c r="R20" s="47">
        <f t="shared" si="3"/>
        <v>2</v>
      </c>
      <c r="S20" s="48">
        <f t="shared" si="4"/>
        <v>3</v>
      </c>
      <c r="T20" s="47">
        <f t="shared" si="5"/>
        <v>5</v>
      </c>
    </row>
    <row r="21" ht="15" customHeight="1" spans="1:20">
      <c r="A21" s="12">
        <v>13</v>
      </c>
      <c r="B21" s="13" t="s">
        <v>26</v>
      </c>
      <c r="C21" s="49" t="s">
        <v>12</v>
      </c>
      <c r="D21" s="49" t="s">
        <v>12</v>
      </c>
      <c r="E21" s="49" t="s">
        <v>12</v>
      </c>
      <c r="F21" s="50" t="s">
        <v>13</v>
      </c>
      <c r="G21" s="15">
        <v>1</v>
      </c>
      <c r="H21" s="15">
        <v>2</v>
      </c>
      <c r="I21" s="42">
        <f t="shared" si="0"/>
        <v>1</v>
      </c>
      <c r="J21" s="42">
        <f t="shared" si="1"/>
        <v>1</v>
      </c>
      <c r="K21" s="42">
        <f t="shared" si="2"/>
        <v>2</v>
      </c>
      <c r="L21" s="49" t="s">
        <v>12</v>
      </c>
      <c r="M21" s="49" t="s">
        <v>12</v>
      </c>
      <c r="N21" s="49" t="s">
        <v>12</v>
      </c>
      <c r="O21" s="49" t="s">
        <v>12</v>
      </c>
      <c r="P21" s="49" t="s">
        <v>12</v>
      </c>
      <c r="Q21" s="49" t="s">
        <v>12</v>
      </c>
      <c r="R21" s="47">
        <f t="shared" si="3"/>
        <v>2</v>
      </c>
      <c r="S21" s="48">
        <f t="shared" si="4"/>
        <v>2</v>
      </c>
      <c r="T21" s="47">
        <f t="shared" si="5"/>
        <v>4</v>
      </c>
    </row>
    <row r="22" ht="15" customHeight="1" spans="1:20">
      <c r="A22" s="12">
        <v>14</v>
      </c>
      <c r="B22" s="13" t="s">
        <v>27</v>
      </c>
      <c r="C22" s="49" t="s">
        <v>12</v>
      </c>
      <c r="D22" s="49" t="s">
        <v>12</v>
      </c>
      <c r="E22" s="49" t="s">
        <v>12</v>
      </c>
      <c r="F22" s="49" t="s">
        <v>12</v>
      </c>
      <c r="G22" s="49" t="s">
        <v>13</v>
      </c>
      <c r="H22" s="15">
        <v>1</v>
      </c>
      <c r="I22" s="42">
        <f t="shared" si="0"/>
        <v>0</v>
      </c>
      <c r="J22" s="42">
        <f t="shared" si="1"/>
        <v>1</v>
      </c>
      <c r="K22" s="42">
        <f t="shared" si="2"/>
        <v>1</v>
      </c>
      <c r="L22" s="49" t="s">
        <v>12</v>
      </c>
      <c r="M22" s="49" t="s">
        <v>12</v>
      </c>
      <c r="N22" s="49" t="s">
        <v>12</v>
      </c>
      <c r="O22" s="49" t="s">
        <v>12</v>
      </c>
      <c r="P22" s="49" t="s">
        <v>12</v>
      </c>
      <c r="Q22" s="49" t="s">
        <v>12</v>
      </c>
      <c r="R22" s="47">
        <f t="shared" si="3"/>
        <v>0</v>
      </c>
      <c r="S22" s="48">
        <f t="shared" si="4"/>
        <v>2</v>
      </c>
      <c r="T22" s="47">
        <f t="shared" si="5"/>
        <v>2</v>
      </c>
    </row>
    <row r="23" ht="15" customHeight="1" spans="1:20">
      <c r="A23" s="12">
        <v>15</v>
      </c>
      <c r="B23" s="13" t="s">
        <v>28</v>
      </c>
      <c r="C23" s="49" t="s">
        <v>12</v>
      </c>
      <c r="D23" s="49" t="s">
        <v>12</v>
      </c>
      <c r="E23" s="49" t="s">
        <v>12</v>
      </c>
      <c r="F23" s="49" t="s">
        <v>13</v>
      </c>
      <c r="G23" s="49" t="s">
        <v>12</v>
      </c>
      <c r="H23" s="15">
        <v>1</v>
      </c>
      <c r="I23" s="42">
        <f t="shared" si="0"/>
        <v>1</v>
      </c>
      <c r="J23" s="42">
        <f t="shared" si="1"/>
        <v>0</v>
      </c>
      <c r="K23" s="42">
        <f t="shared" si="2"/>
        <v>1</v>
      </c>
      <c r="L23" s="49" t="s">
        <v>12</v>
      </c>
      <c r="M23" s="49" t="s">
        <v>12</v>
      </c>
      <c r="N23" s="49" t="s">
        <v>12</v>
      </c>
      <c r="O23" s="49" t="s">
        <v>12</v>
      </c>
      <c r="P23" s="49" t="s">
        <v>12</v>
      </c>
      <c r="Q23" s="49" t="s">
        <v>12</v>
      </c>
      <c r="R23" s="47">
        <f t="shared" si="3"/>
        <v>2</v>
      </c>
      <c r="S23" s="48">
        <f t="shared" si="4"/>
        <v>0</v>
      </c>
      <c r="T23" s="47">
        <f t="shared" si="5"/>
        <v>2</v>
      </c>
    </row>
    <row r="24" ht="15" customHeight="1" spans="1:20">
      <c r="A24" s="12">
        <v>16</v>
      </c>
      <c r="B24" s="13" t="s">
        <v>29</v>
      </c>
      <c r="C24" s="49" t="s">
        <v>12</v>
      </c>
      <c r="D24" s="49" t="s">
        <v>12</v>
      </c>
      <c r="E24" s="49" t="s">
        <v>12</v>
      </c>
      <c r="F24" s="49" t="s">
        <v>12</v>
      </c>
      <c r="G24" s="49" t="s">
        <v>13</v>
      </c>
      <c r="H24" s="15">
        <v>1</v>
      </c>
      <c r="I24" s="42">
        <f t="shared" si="0"/>
        <v>0</v>
      </c>
      <c r="J24" s="42">
        <f t="shared" si="1"/>
        <v>1</v>
      </c>
      <c r="K24" s="42">
        <f t="shared" si="2"/>
        <v>1</v>
      </c>
      <c r="L24" s="49" t="s">
        <v>12</v>
      </c>
      <c r="M24" s="49" t="s">
        <v>12</v>
      </c>
      <c r="N24" s="49" t="s">
        <v>12</v>
      </c>
      <c r="O24" s="49" t="s">
        <v>12</v>
      </c>
      <c r="P24" s="49" t="s">
        <v>12</v>
      </c>
      <c r="Q24" s="49" t="s">
        <v>12</v>
      </c>
      <c r="R24" s="47">
        <f t="shared" si="3"/>
        <v>0</v>
      </c>
      <c r="S24" s="48">
        <f t="shared" si="4"/>
        <v>2</v>
      </c>
      <c r="T24" s="47">
        <f t="shared" si="5"/>
        <v>2</v>
      </c>
    </row>
    <row r="25" ht="15" customHeight="1" spans="1:20">
      <c r="A25" s="12">
        <v>17</v>
      </c>
      <c r="B25" s="13" t="s">
        <v>30</v>
      </c>
      <c r="C25" s="49" t="s">
        <v>12</v>
      </c>
      <c r="D25" s="49" t="s">
        <v>12</v>
      </c>
      <c r="E25" s="49" t="s">
        <v>12</v>
      </c>
      <c r="F25" s="49" t="s">
        <v>13</v>
      </c>
      <c r="G25" s="15">
        <v>1</v>
      </c>
      <c r="H25" s="15">
        <v>2</v>
      </c>
      <c r="I25" s="42">
        <f t="shared" si="0"/>
        <v>1</v>
      </c>
      <c r="J25" s="42">
        <f t="shared" si="1"/>
        <v>1</v>
      </c>
      <c r="K25" s="42">
        <f t="shared" si="2"/>
        <v>2</v>
      </c>
      <c r="L25" s="49" t="s">
        <v>12</v>
      </c>
      <c r="M25" s="49" t="s">
        <v>12</v>
      </c>
      <c r="N25" s="49" t="s">
        <v>12</v>
      </c>
      <c r="O25" s="49" t="s">
        <v>12</v>
      </c>
      <c r="P25" s="49" t="s">
        <v>12</v>
      </c>
      <c r="Q25" s="49" t="s">
        <v>12</v>
      </c>
      <c r="R25" s="47">
        <f t="shared" si="3"/>
        <v>2</v>
      </c>
      <c r="S25" s="48">
        <f t="shared" si="4"/>
        <v>2</v>
      </c>
      <c r="T25" s="47">
        <f t="shared" si="5"/>
        <v>4</v>
      </c>
    </row>
    <row r="26" ht="15" customHeight="1" spans="1:20">
      <c r="A26" s="12">
        <v>18</v>
      </c>
      <c r="B26" s="13" t="s">
        <v>31</v>
      </c>
      <c r="C26" s="49" t="s">
        <v>12</v>
      </c>
      <c r="D26" s="49" t="s">
        <v>12</v>
      </c>
      <c r="E26" s="49" t="s">
        <v>12</v>
      </c>
      <c r="F26" s="49" t="s">
        <v>12</v>
      </c>
      <c r="G26" s="15">
        <v>2</v>
      </c>
      <c r="H26" s="15">
        <v>2</v>
      </c>
      <c r="I26" s="42">
        <f t="shared" si="0"/>
        <v>0</v>
      </c>
      <c r="J26" s="42">
        <f t="shared" si="1"/>
        <v>2</v>
      </c>
      <c r="K26" s="42">
        <f t="shared" si="2"/>
        <v>2</v>
      </c>
      <c r="L26" s="49" t="s">
        <v>12</v>
      </c>
      <c r="M26" s="50" t="s">
        <v>13</v>
      </c>
      <c r="N26" s="50" t="s">
        <v>13</v>
      </c>
      <c r="O26" s="49" t="s">
        <v>12</v>
      </c>
      <c r="P26" s="49" t="s">
        <v>12</v>
      </c>
      <c r="Q26" s="49" t="s">
        <v>12</v>
      </c>
      <c r="R26" s="47">
        <f t="shared" si="3"/>
        <v>0</v>
      </c>
      <c r="S26" s="48">
        <f t="shared" si="4"/>
        <v>5</v>
      </c>
      <c r="T26" s="47">
        <f t="shared" si="5"/>
        <v>5</v>
      </c>
    </row>
    <row r="27" ht="15" customHeight="1" spans="1:20">
      <c r="A27" s="12">
        <v>19</v>
      </c>
      <c r="B27" s="13" t="s">
        <v>32</v>
      </c>
      <c r="C27" s="49" t="s">
        <v>12</v>
      </c>
      <c r="D27" s="49" t="s">
        <v>12</v>
      </c>
      <c r="E27" s="49" t="s">
        <v>12</v>
      </c>
      <c r="F27" s="15">
        <v>1</v>
      </c>
      <c r="G27" s="49" t="s">
        <v>12</v>
      </c>
      <c r="H27" s="15">
        <v>1</v>
      </c>
      <c r="I27" s="42">
        <f t="shared" si="0"/>
        <v>1</v>
      </c>
      <c r="J27" s="42">
        <f t="shared" si="1"/>
        <v>0</v>
      </c>
      <c r="K27" s="42">
        <f t="shared" si="2"/>
        <v>1</v>
      </c>
      <c r="L27" s="49" t="s">
        <v>12</v>
      </c>
      <c r="M27" s="49" t="s">
        <v>12</v>
      </c>
      <c r="N27" s="49" t="s">
        <v>12</v>
      </c>
      <c r="O27" s="49" t="s">
        <v>12</v>
      </c>
      <c r="P27" s="49" t="s">
        <v>12</v>
      </c>
      <c r="Q27" s="49" t="s">
        <v>12</v>
      </c>
      <c r="R27" s="47">
        <f t="shared" si="3"/>
        <v>2</v>
      </c>
      <c r="S27" s="48">
        <f t="shared" si="4"/>
        <v>0</v>
      </c>
      <c r="T27" s="47">
        <f t="shared" si="5"/>
        <v>2</v>
      </c>
    </row>
    <row r="28" ht="15" customHeight="1" spans="1:20">
      <c r="A28" s="12">
        <v>20</v>
      </c>
      <c r="B28" s="13" t="s">
        <v>33</v>
      </c>
      <c r="C28" s="49" t="s">
        <v>12</v>
      </c>
      <c r="D28" s="49" t="s">
        <v>12</v>
      </c>
      <c r="E28" s="49" t="s">
        <v>12</v>
      </c>
      <c r="F28" s="49" t="s">
        <v>12</v>
      </c>
      <c r="G28" s="15">
        <v>1</v>
      </c>
      <c r="H28" s="15">
        <v>1</v>
      </c>
      <c r="I28" s="42">
        <f t="shared" si="0"/>
        <v>0</v>
      </c>
      <c r="J28" s="42">
        <f t="shared" si="1"/>
        <v>1</v>
      </c>
      <c r="K28" s="42">
        <f t="shared" si="2"/>
        <v>1</v>
      </c>
      <c r="L28" s="49" t="s">
        <v>12</v>
      </c>
      <c r="M28" s="49" t="s">
        <v>13</v>
      </c>
      <c r="N28" s="49" t="s">
        <v>13</v>
      </c>
      <c r="O28" s="49" t="s">
        <v>12</v>
      </c>
      <c r="P28" s="49" t="s">
        <v>12</v>
      </c>
      <c r="Q28" s="49" t="s">
        <v>12</v>
      </c>
      <c r="R28" s="47">
        <f t="shared" si="3"/>
        <v>0</v>
      </c>
      <c r="S28" s="48">
        <f t="shared" si="4"/>
        <v>3</v>
      </c>
      <c r="T28" s="47">
        <f t="shared" si="5"/>
        <v>3</v>
      </c>
    </row>
    <row r="29" ht="15" customHeight="1" spans="1:20">
      <c r="A29" s="12">
        <v>21</v>
      </c>
      <c r="B29" s="17" t="s">
        <v>34</v>
      </c>
      <c r="C29" s="49" t="s">
        <v>12</v>
      </c>
      <c r="D29" s="49" t="s">
        <v>12</v>
      </c>
      <c r="E29" s="49" t="s">
        <v>12</v>
      </c>
      <c r="F29" s="49" t="s">
        <v>12</v>
      </c>
      <c r="G29" s="15">
        <v>1</v>
      </c>
      <c r="H29" s="15">
        <v>1</v>
      </c>
      <c r="I29" s="42">
        <f t="shared" si="0"/>
        <v>0</v>
      </c>
      <c r="J29" s="42">
        <f t="shared" si="1"/>
        <v>1</v>
      </c>
      <c r="K29" s="42">
        <f t="shared" si="2"/>
        <v>1</v>
      </c>
      <c r="L29" s="49" t="s">
        <v>12</v>
      </c>
      <c r="M29" s="49" t="s">
        <v>12</v>
      </c>
      <c r="N29" s="49" t="s">
        <v>12</v>
      </c>
      <c r="O29" s="49" t="s">
        <v>12</v>
      </c>
      <c r="P29" s="49" t="s">
        <v>12</v>
      </c>
      <c r="Q29" s="49" t="s">
        <v>12</v>
      </c>
      <c r="R29" s="47">
        <f t="shared" si="3"/>
        <v>0</v>
      </c>
      <c r="S29" s="48">
        <f t="shared" si="4"/>
        <v>2</v>
      </c>
      <c r="T29" s="47">
        <f t="shared" si="5"/>
        <v>2</v>
      </c>
    </row>
    <row r="30" ht="15" customHeight="1" spans="1:20">
      <c r="A30" s="12">
        <v>22</v>
      </c>
      <c r="B30" s="17" t="s">
        <v>35</v>
      </c>
      <c r="C30" s="49" t="s">
        <v>12</v>
      </c>
      <c r="D30" s="49" t="s">
        <v>12</v>
      </c>
      <c r="E30" s="49" t="s">
        <v>12</v>
      </c>
      <c r="F30" s="49" t="s">
        <v>12</v>
      </c>
      <c r="G30" s="50" t="s">
        <v>13</v>
      </c>
      <c r="H30" s="15">
        <v>1</v>
      </c>
      <c r="I30" s="42">
        <f t="shared" si="0"/>
        <v>0</v>
      </c>
      <c r="J30" s="42">
        <f t="shared" si="1"/>
        <v>1</v>
      </c>
      <c r="K30" s="42">
        <f t="shared" si="2"/>
        <v>1</v>
      </c>
      <c r="L30" s="49" t="s">
        <v>12</v>
      </c>
      <c r="M30" s="49" t="s">
        <v>12</v>
      </c>
      <c r="N30" s="49" t="s">
        <v>12</v>
      </c>
      <c r="O30" s="49" t="s">
        <v>12</v>
      </c>
      <c r="P30" s="49" t="s">
        <v>12</v>
      </c>
      <c r="Q30" s="49" t="s">
        <v>12</v>
      </c>
      <c r="R30" s="47">
        <f t="shared" si="3"/>
        <v>0</v>
      </c>
      <c r="S30" s="48">
        <f t="shared" si="4"/>
        <v>2</v>
      </c>
      <c r="T30" s="47">
        <f t="shared" si="5"/>
        <v>2</v>
      </c>
    </row>
    <row r="31" s="2" customFormat="1" ht="15" customHeight="1" spans="1:20">
      <c r="A31" s="18"/>
      <c r="B31" s="19" t="s">
        <v>36</v>
      </c>
      <c r="C31" s="20">
        <f t="shared" ref="C31:J31" si="6">SUM(C9:C30)</f>
        <v>0</v>
      </c>
      <c r="D31" s="20">
        <f t="shared" si="6"/>
        <v>0</v>
      </c>
      <c r="E31" s="20">
        <f t="shared" si="6"/>
        <v>0</v>
      </c>
      <c r="F31" s="20">
        <f t="shared" si="6"/>
        <v>2</v>
      </c>
      <c r="G31" s="20">
        <f t="shared" si="6"/>
        <v>20</v>
      </c>
      <c r="H31" s="20">
        <f t="shared" si="6"/>
        <v>33</v>
      </c>
      <c r="I31" s="20">
        <f t="shared" si="6"/>
        <v>10</v>
      </c>
      <c r="J31" s="20">
        <f t="shared" si="6"/>
        <v>24</v>
      </c>
      <c r="K31" s="51" t="s">
        <v>37</v>
      </c>
      <c r="L31" s="20">
        <f t="shared" ref="L31:T31" si="7">SUM(L9:L30)</f>
        <v>0</v>
      </c>
      <c r="M31" s="20">
        <f t="shared" si="7"/>
        <v>1</v>
      </c>
      <c r="N31" s="20">
        <f t="shared" si="7"/>
        <v>5</v>
      </c>
      <c r="O31" s="20">
        <f t="shared" si="7"/>
        <v>0</v>
      </c>
      <c r="P31" s="20">
        <f t="shared" si="7"/>
        <v>0</v>
      </c>
      <c r="Q31" s="20">
        <f t="shared" si="7"/>
        <v>0</v>
      </c>
      <c r="R31" s="20">
        <f t="shared" si="7"/>
        <v>21</v>
      </c>
      <c r="S31" s="20">
        <f t="shared" si="7"/>
        <v>55</v>
      </c>
      <c r="T31" s="20">
        <f t="shared" si="7"/>
        <v>76</v>
      </c>
    </row>
    <row r="32" ht="20.15" customHeight="1" spans="1:20">
      <c r="A32" s="12">
        <v>1</v>
      </c>
      <c r="B32" s="21" t="s">
        <v>38</v>
      </c>
      <c r="C32" s="22">
        <v>2</v>
      </c>
      <c r="D32" s="22">
        <v>2</v>
      </c>
      <c r="E32" s="22">
        <v>4</v>
      </c>
      <c r="F32" s="22">
        <v>3</v>
      </c>
      <c r="G32" s="22">
        <v>3</v>
      </c>
      <c r="H32" s="22">
        <v>6</v>
      </c>
      <c r="I32" s="22">
        <f>C32+F32</f>
        <v>5</v>
      </c>
      <c r="J32" s="22">
        <f>D32+G32</f>
        <v>5</v>
      </c>
      <c r="K32" s="22">
        <v>10</v>
      </c>
      <c r="L32" s="52" t="s">
        <v>12</v>
      </c>
      <c r="M32" s="22">
        <v>1</v>
      </c>
      <c r="N32" s="22">
        <v>1</v>
      </c>
      <c r="O32" s="52" t="s">
        <v>12</v>
      </c>
      <c r="P32" s="52" t="s">
        <v>12</v>
      </c>
      <c r="Q32" s="52" t="s">
        <v>12</v>
      </c>
      <c r="R32" s="52" t="s">
        <v>12</v>
      </c>
      <c r="S32" s="22">
        <v>1</v>
      </c>
      <c r="T32" s="22">
        <v>1</v>
      </c>
    </row>
    <row r="33" ht="15" customHeight="1" spans="1:20">
      <c r="A33" s="21" t="s">
        <v>39</v>
      </c>
      <c r="B33" s="21" t="s">
        <v>40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ht="15" customHeight="1" spans="1:20">
      <c r="A34" s="21"/>
      <c r="B34" s="21" t="s">
        <v>41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ht="15" customHeight="1" spans="1:20">
      <c r="A35" s="21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ht="15" customHeight="1" spans="1:20">
      <c r="A36" s="21"/>
      <c r="B36" s="21"/>
      <c r="C36" s="23"/>
      <c r="D36" s="23"/>
      <c r="E36" s="23"/>
      <c r="F36" s="24"/>
      <c r="G36" s="24"/>
      <c r="H36" s="25"/>
      <c r="I36" s="25"/>
      <c r="J36" s="25"/>
      <c r="K36" s="25"/>
      <c r="L36" s="24"/>
      <c r="M36" s="24"/>
      <c r="N36" s="25"/>
      <c r="O36" s="24"/>
      <c r="P36" s="24"/>
      <c r="Q36" s="25"/>
      <c r="R36" s="25"/>
      <c r="S36" s="25"/>
      <c r="T36" s="25"/>
    </row>
    <row r="37" ht="18.75" customHeight="1" spans="1:20">
      <c r="A37" s="26" t="s">
        <v>42</v>
      </c>
      <c r="B37" s="27"/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</row>
    <row r="38" ht="21" customHeight="1" spans="1:20">
      <c r="A38" s="19" t="s">
        <v>43</v>
      </c>
      <c r="B38" s="19"/>
      <c r="C38" s="29"/>
      <c r="D38" s="29"/>
      <c r="E38" s="28">
        <f>SUM(E31:E37)</f>
        <v>4</v>
      </c>
      <c r="F38" s="29"/>
      <c r="G38" s="29"/>
      <c r="H38" s="28">
        <f>SUM(H31:H37)</f>
        <v>39</v>
      </c>
      <c r="I38" s="44"/>
      <c r="J38" s="44"/>
      <c r="K38" s="28">
        <v>44</v>
      </c>
      <c r="L38" s="29"/>
      <c r="M38" s="29"/>
      <c r="N38" s="28">
        <v>6</v>
      </c>
      <c r="O38" s="29"/>
      <c r="P38" s="29"/>
      <c r="Q38" s="28">
        <v>0</v>
      </c>
      <c r="R38" s="44"/>
      <c r="S38" s="44"/>
      <c r="T38" s="28">
        <v>77</v>
      </c>
    </row>
    <row r="39" ht="15.75" customHeight="1" spans="1:20">
      <c r="A39" s="30" t="s">
        <v>44</v>
      </c>
      <c r="B39" s="30"/>
      <c r="C39" s="31"/>
      <c r="D39" s="31"/>
      <c r="E39" s="32">
        <f>E38/'[1]2'!$E$26*100000</f>
        <v>1.86480186480186</v>
      </c>
      <c r="F39" s="31"/>
      <c r="G39" s="31"/>
      <c r="H39" s="32">
        <f>H38/'[1]2'!$E$26*100000</f>
        <v>18.1818181818182</v>
      </c>
      <c r="I39" s="31"/>
      <c r="J39" s="31"/>
      <c r="K39" s="32">
        <f>K38/'[1]2'!$E$26*100000</f>
        <v>20.5128205128205</v>
      </c>
      <c r="L39" s="31"/>
      <c r="M39" s="31"/>
      <c r="N39" s="32">
        <f>N38/'[1]2'!$E$26*100000</f>
        <v>2.7972027972028</v>
      </c>
      <c r="O39" s="31"/>
      <c r="P39" s="31"/>
      <c r="Q39" s="32">
        <f>Q38/'[1]2'!$E$26*100000</f>
        <v>0</v>
      </c>
      <c r="R39" s="31"/>
      <c r="S39" s="31"/>
      <c r="T39" s="32">
        <f>T38/'[1]2'!$E$26*100000</f>
        <v>35.8974358974359</v>
      </c>
    </row>
    <row r="40" ht="15.75" customHeight="1" spans="1:20">
      <c r="A40" s="33"/>
      <c r="B40" s="33"/>
      <c r="C40" s="33"/>
      <c r="D40" s="33"/>
      <c r="E40" s="34"/>
      <c r="F40" s="33"/>
      <c r="G40" s="33"/>
      <c r="H40" s="34"/>
      <c r="I40" s="33"/>
      <c r="J40" s="33"/>
      <c r="K40" s="34"/>
      <c r="L40" s="33"/>
      <c r="M40" s="33"/>
      <c r="N40" s="34"/>
      <c r="O40" s="33"/>
      <c r="P40" s="33"/>
      <c r="Q40" s="34"/>
      <c r="R40" s="33"/>
      <c r="S40" s="33"/>
      <c r="T40" s="34"/>
    </row>
    <row r="41" ht="21" customHeight="1" spans="1:20">
      <c r="A41" s="35" t="s">
        <v>45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45"/>
      <c r="P41" s="45"/>
      <c r="Q41" s="45"/>
      <c r="R41" s="45"/>
      <c r="S41" s="45"/>
      <c r="T41" s="45"/>
    </row>
    <row r="42" ht="21" customHeight="1" spans="1:14">
      <c r="A42" s="36" t="s">
        <v>46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ht="21" customHeight="1" spans="1:14">
      <c r="A43" s="36"/>
      <c r="B43" s="36" t="s">
        <v>47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</sheetData>
  <mergeCells count="12">
    <mergeCell ref="A2:T2"/>
    <mergeCell ref="A3:T3"/>
    <mergeCell ref="A4:T4"/>
    <mergeCell ref="C6:E6"/>
    <mergeCell ref="F6:H6"/>
    <mergeCell ref="I6:K6"/>
    <mergeCell ref="L6:N6"/>
    <mergeCell ref="O6:Q6"/>
    <mergeCell ref="R6:T6"/>
    <mergeCell ref="A41:C41"/>
    <mergeCell ref="A6:A7"/>
    <mergeCell ref="B6:B7"/>
  </mergeCells>
  <printOptions horizontalCentered="1"/>
  <pageMargins left="1.10236220472441" right="0.78740157480315" top="1.14173228346457" bottom="0.905511811023622" header="0" footer="0"/>
  <pageSetup paperSize="9" scale="51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2025-02-24T03:38:06Z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