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JRI RAMADAN\Work in Disk\Statistisi\Dinkes\"/>
    </mc:Choice>
  </mc:AlternateContent>
  <xr:revisionPtr revIDLastSave="0" documentId="13_ncr:1_{628B3770-BD94-4B71-B5F6-88B324798383}" xr6:coauthVersionLast="47" xr6:coauthVersionMax="47" xr10:uidLastSave="{00000000-0000-0000-0000-000000000000}"/>
  <bookViews>
    <workbookView xWindow="-120" yWindow="-120" windowWidth="20730" windowHeight="11040" xr2:uid="{FF3F06B7-3638-40DA-A734-C420B7C1C21A}"/>
  </bookViews>
  <sheets>
    <sheet name="4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R11" i="1" s="1"/>
  <c r="H11" i="1"/>
  <c r="J11" i="1"/>
  <c r="K11" i="1"/>
  <c r="N11" i="1"/>
  <c r="P11" i="1"/>
  <c r="Q11" i="1"/>
  <c r="F12" i="1"/>
  <c r="H12" i="1"/>
  <c r="J12" i="1"/>
  <c r="K12" i="1"/>
  <c r="L12" i="1" s="1"/>
  <c r="N12" i="1"/>
  <c r="P12" i="1"/>
  <c r="Q12" i="1"/>
  <c r="R12" i="1" s="1"/>
  <c r="F13" i="1"/>
  <c r="H13" i="1"/>
  <c r="J13" i="1"/>
  <c r="K13" i="1"/>
  <c r="N13" i="1"/>
  <c r="P13" i="1"/>
  <c r="Q13" i="1"/>
  <c r="R13" i="1" s="1"/>
  <c r="F14" i="1"/>
  <c r="H14" i="1"/>
  <c r="J14" i="1"/>
  <c r="K14" i="1"/>
  <c r="L14" i="1"/>
  <c r="N14" i="1"/>
  <c r="P14" i="1"/>
  <c r="Q14" i="1"/>
  <c r="R14" i="1"/>
  <c r="F15" i="1"/>
  <c r="H15" i="1"/>
  <c r="J15" i="1"/>
  <c r="K15" i="1"/>
  <c r="L15" i="1"/>
  <c r="N15" i="1"/>
  <c r="P15" i="1"/>
  <c r="Q15" i="1"/>
  <c r="R15" i="1"/>
  <c r="F16" i="1"/>
  <c r="H16" i="1"/>
  <c r="J16" i="1"/>
  <c r="K16" i="1"/>
  <c r="L16" i="1" s="1"/>
  <c r="N16" i="1"/>
  <c r="P16" i="1"/>
  <c r="Q16" i="1"/>
  <c r="R16" i="1" s="1"/>
  <c r="F17" i="1"/>
  <c r="H17" i="1"/>
  <c r="J17" i="1"/>
  <c r="K17" i="1"/>
  <c r="N17" i="1"/>
  <c r="P17" i="1"/>
  <c r="Q17" i="1"/>
  <c r="R17" i="1" s="1"/>
  <c r="F18" i="1"/>
  <c r="H18" i="1"/>
  <c r="J18" i="1"/>
  <c r="K18" i="1"/>
  <c r="L18" i="1"/>
  <c r="N18" i="1"/>
  <c r="P18" i="1"/>
  <c r="Q18" i="1"/>
  <c r="R18" i="1"/>
  <c r="F19" i="1"/>
  <c r="H19" i="1"/>
  <c r="J19" i="1"/>
  <c r="K19" i="1"/>
  <c r="L19" i="1"/>
  <c r="N19" i="1"/>
  <c r="P19" i="1"/>
  <c r="Q19" i="1"/>
  <c r="R19" i="1"/>
  <c r="F20" i="1"/>
  <c r="H20" i="1"/>
  <c r="J20" i="1"/>
  <c r="K20" i="1"/>
  <c r="L20" i="1" s="1"/>
  <c r="N20" i="1"/>
  <c r="P20" i="1"/>
  <c r="Q20" i="1"/>
  <c r="R20" i="1" s="1"/>
  <c r="F21" i="1"/>
  <c r="H21" i="1"/>
  <c r="J21" i="1"/>
  <c r="K21" i="1"/>
  <c r="N21" i="1"/>
  <c r="P21" i="1"/>
  <c r="Q21" i="1"/>
  <c r="R21" i="1" s="1"/>
  <c r="F22" i="1"/>
  <c r="H22" i="1"/>
  <c r="J22" i="1"/>
  <c r="K22" i="1"/>
  <c r="L22" i="1"/>
  <c r="N22" i="1"/>
  <c r="P22" i="1"/>
  <c r="Q22" i="1"/>
  <c r="R22" i="1"/>
  <c r="F23" i="1"/>
  <c r="H23" i="1"/>
  <c r="J23" i="1"/>
  <c r="K23" i="1"/>
  <c r="L23" i="1"/>
  <c r="N23" i="1"/>
  <c r="P23" i="1"/>
  <c r="Q23" i="1"/>
  <c r="R23" i="1"/>
  <c r="F24" i="1"/>
  <c r="H24" i="1"/>
  <c r="J24" i="1"/>
  <c r="K24" i="1"/>
  <c r="L24" i="1" s="1"/>
  <c r="N24" i="1"/>
  <c r="P24" i="1"/>
  <c r="Q24" i="1"/>
  <c r="R24" i="1" s="1"/>
  <c r="F25" i="1"/>
  <c r="H25" i="1"/>
  <c r="J25" i="1"/>
  <c r="K25" i="1"/>
  <c r="N25" i="1"/>
  <c r="P25" i="1"/>
  <c r="Q25" i="1"/>
  <c r="R25" i="1" s="1"/>
  <c r="F26" i="1"/>
  <c r="H26" i="1"/>
  <c r="J26" i="1"/>
  <c r="K26" i="1"/>
  <c r="L26" i="1"/>
  <c r="N26" i="1"/>
  <c r="P26" i="1"/>
  <c r="Q26" i="1"/>
  <c r="R26" i="1"/>
  <c r="F27" i="1"/>
  <c r="H27" i="1"/>
  <c r="J27" i="1"/>
  <c r="K27" i="1"/>
  <c r="L27" i="1"/>
  <c r="N27" i="1"/>
  <c r="P27" i="1"/>
  <c r="Q27" i="1"/>
  <c r="F28" i="1"/>
  <c r="H28" i="1"/>
  <c r="J28" i="1"/>
  <c r="K28" i="1"/>
  <c r="N28" i="1"/>
  <c r="P28" i="1"/>
  <c r="Q28" i="1"/>
  <c r="F29" i="1"/>
  <c r="H29" i="1"/>
  <c r="J29" i="1"/>
  <c r="K29" i="1"/>
  <c r="L29" i="1" s="1"/>
  <c r="N29" i="1"/>
  <c r="P29" i="1"/>
  <c r="Q29" i="1"/>
  <c r="R29" i="1" s="1"/>
  <c r="F30" i="1"/>
  <c r="H30" i="1"/>
  <c r="J30" i="1"/>
  <c r="K30" i="1"/>
  <c r="L30" i="1"/>
  <c r="N30" i="1"/>
  <c r="P30" i="1"/>
  <c r="Q30" i="1"/>
  <c r="R30" i="1"/>
  <c r="F31" i="1"/>
  <c r="H31" i="1"/>
  <c r="J31" i="1"/>
  <c r="K31" i="1"/>
  <c r="L31" i="1" s="1"/>
  <c r="N31" i="1"/>
  <c r="P31" i="1"/>
  <c r="Q31" i="1"/>
  <c r="R31" i="1" s="1"/>
  <c r="F32" i="1"/>
  <c r="H32" i="1"/>
  <c r="J32" i="1"/>
  <c r="K32" i="1"/>
  <c r="N32" i="1"/>
  <c r="P32" i="1"/>
  <c r="Q32" i="1"/>
  <c r="R32" i="1" s="1"/>
  <c r="D33" i="1"/>
  <c r="E33" i="1"/>
  <c r="G33" i="1"/>
  <c r="H33" i="1"/>
  <c r="I33" i="1"/>
  <c r="M33" i="1"/>
  <c r="N33" i="1" s="1"/>
  <c r="O33" i="1"/>
  <c r="P33" i="1" s="1"/>
  <c r="Q33" i="1"/>
  <c r="L28" i="1" l="1"/>
  <c r="F33" i="1"/>
  <c r="R33" i="1" s="1"/>
  <c r="R28" i="1"/>
  <c r="L11" i="1"/>
  <c r="J33" i="1"/>
  <c r="L32" i="1"/>
  <c r="R27" i="1"/>
  <c r="L25" i="1"/>
  <c r="L21" i="1"/>
  <c r="L17" i="1"/>
  <c r="L13" i="1"/>
  <c r="K33" i="1"/>
  <c r="L33" i="1" l="1"/>
</calcChain>
</file>

<file path=xl/sharedStrings.xml><?xml version="1.0" encoding="utf-8"?>
<sst xmlns="http://schemas.openxmlformats.org/spreadsheetml/2006/main" count="78" uniqueCount="51">
  <si>
    <t>Sumber: Seksi Surveilans dan Imunisasi Dinkes Seluma</t>
  </si>
  <si>
    <t>JUMLAH (KAB/KOTA)</t>
  </si>
  <si>
    <t>%</t>
  </si>
  <si>
    <t>JUMLAH</t>
  </si>
  <si>
    <t>L+P</t>
  </si>
  <si>
    <t>P</t>
  </si>
  <si>
    <t>L</t>
  </si>
  <si>
    <t>L + P</t>
  </si>
  <si>
    <t>CAMPAK RUBELA 2</t>
  </si>
  <si>
    <t>DPT-HB-Hib4</t>
  </si>
  <si>
    <t>BADUTA DIIMUNISASI</t>
  </si>
  <si>
    <t>JUMLAH BADUTA</t>
  </si>
  <si>
    <t>PUSKESMAS</t>
  </si>
  <si>
    <t>KECAMATAN</t>
  </si>
  <si>
    <t>NO</t>
  </si>
  <si>
    <t>MENURUT JENIS KELAMIN, KECAMATAN, DAN PUSKESMAS</t>
  </si>
  <si>
    <t>CAKUPAN IMUNISASI LANJUTAN DPT-HB-Hib 4 DAN CAMPAK RUBELA 2 PADA ANAK USIA DIBAWAH DUA TAHUN (BADUTA)</t>
  </si>
  <si>
    <t>KABUPATEN SELUMA</t>
  </si>
  <si>
    <t>TAHUN 2024</t>
  </si>
  <si>
    <t>SUKARAJA</t>
  </si>
  <si>
    <t>AIR PERIUKAN</t>
  </si>
  <si>
    <t>LUBUK SANDI</t>
  </si>
  <si>
    <t>SELUMA BARAT</t>
  </si>
  <si>
    <t>SELUMA</t>
  </si>
  <si>
    <t>SELUMA SELATAN</t>
  </si>
  <si>
    <t>SELUMA UTARA</t>
  </si>
  <si>
    <t>SELUMA TIMUR</t>
  </si>
  <si>
    <t>TALO</t>
  </si>
  <si>
    <t>TALO KECIL</t>
  </si>
  <si>
    <t>ULU TALO</t>
  </si>
  <si>
    <t>ILIR TALO</t>
  </si>
  <si>
    <t>SEMIDANG ALAS</t>
  </si>
  <si>
    <t>SEMIDANG ALAS MARAS</t>
  </si>
  <si>
    <t>RIAK SIABUN</t>
  </si>
  <si>
    <t>BABATAN</t>
  </si>
  <si>
    <t>CAHAYA NEGERI</t>
  </si>
  <si>
    <t>DERMAYU</t>
  </si>
  <si>
    <t>DUSUN TENGAH</t>
  </si>
  <si>
    <t>TUMBUAN</t>
  </si>
  <si>
    <t>TALANG TINGGI</t>
  </si>
  <si>
    <t>TAIS</t>
  </si>
  <si>
    <t>RIMBO KEDUI</t>
  </si>
  <si>
    <t>PUGUK</t>
  </si>
  <si>
    <t>MASMAMBANG</t>
  </si>
  <si>
    <t>SUKAMERINDU</t>
  </si>
  <si>
    <t>PENAGO II</t>
  </si>
  <si>
    <t>PAJAR BULAN</t>
  </si>
  <si>
    <t>RENA GAJAH MATI</t>
  </si>
  <si>
    <t>KEMBANG MUMPO</t>
  </si>
  <si>
    <t>GUNUNG KEMBANG</t>
  </si>
  <si>
    <t>MUARA MARAS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</si>
</sst>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scheme val="minor"/>
    </font>
    <font>
      <sz val="12"/>
      <color theme="1"/>
      <name val="Arial"/>
      <family val="2"/>
    </font>
    <font>
      <sz val="12"/>
      <color theme="1"/>
      <name val="Times New Roman"/>
      <family val="1"/>
    </font>
    <font>
      <sz val="9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Calibri"/>
      <family val="2"/>
      <scheme val="minor"/>
    </font>
    <font>
      <b/>
      <sz val="12"/>
      <color theme="1"/>
      <name val="Cambria"/>
      <family val="1"/>
    </font>
    <font>
      <sz val="11"/>
      <name val="Cambria"/>
      <family val="1"/>
    </font>
    <font>
      <sz val="11"/>
      <color theme="1"/>
      <name val="Cambria"/>
      <family val="1"/>
    </font>
    <font>
      <b/>
      <i/>
      <sz val="9"/>
      <color theme="1"/>
      <name val="Cambria"/>
      <family val="1"/>
    </font>
    <font>
      <sz val="12"/>
      <color theme="1"/>
      <name val="Cambria"/>
      <family val="1"/>
    </font>
    <font>
      <sz val="10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2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7" fillId="0" borderId="19" xfId="0" applyFont="1" applyBorder="1"/>
    <xf numFmtId="0" fontId="7" fillId="0" borderId="18" xfId="0" applyFont="1" applyBorder="1"/>
    <xf numFmtId="0" fontId="6" fillId="0" borderId="17" xfId="0" applyFont="1" applyBorder="1" applyAlignment="1">
      <alignment horizontal="center" vertical="center"/>
    </xf>
    <xf numFmtId="0" fontId="7" fillId="0" borderId="16" xfId="0" applyFont="1" applyBorder="1"/>
    <xf numFmtId="0" fontId="7" fillId="0" borderId="15" xfId="0" applyFont="1" applyBorder="1"/>
    <xf numFmtId="0" fontId="7" fillId="0" borderId="3" xfId="0" applyFont="1" applyBorder="1"/>
    <xf numFmtId="0" fontId="7" fillId="0" borderId="14" xfId="0" applyFont="1" applyBorder="1"/>
    <xf numFmtId="0" fontId="8" fillId="0" borderId="0" xfId="0" applyFont="1"/>
    <xf numFmtId="0" fontId="7" fillId="0" borderId="4" xfId="0" applyFont="1" applyBorder="1"/>
    <xf numFmtId="0" fontId="6" fillId="0" borderId="10" xfId="0" applyFont="1" applyBorder="1" applyAlignment="1">
      <alignment horizontal="center" vertical="center"/>
    </xf>
    <xf numFmtId="0" fontId="7" fillId="0" borderId="11" xfId="0" applyFont="1" applyBorder="1"/>
    <xf numFmtId="0" fontId="7" fillId="0" borderId="9" xfId="0" applyFont="1" applyBorder="1"/>
    <xf numFmtId="0" fontId="7" fillId="0" borderId="13" xfId="0" applyFont="1" applyBorder="1"/>
    <xf numFmtId="0" fontId="7" fillId="0" borderId="12" xfId="0" applyFont="1" applyBorder="1"/>
    <xf numFmtId="0" fontId="7" fillId="0" borderId="8" xfId="0" applyFont="1" applyBorder="1"/>
    <xf numFmtId="0" fontId="7" fillId="0" borderId="7" xfId="0" applyFont="1" applyBorder="1"/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37" fontId="10" fillId="0" borderId="3" xfId="0" applyNumberFormat="1" applyFont="1" applyBorder="1" applyAlignment="1">
      <alignment horizontal="right" vertical="center"/>
    </xf>
    <xf numFmtId="37" fontId="10" fillId="0" borderId="3" xfId="0" applyNumberFormat="1" applyFont="1" applyBorder="1" applyAlignment="1">
      <alignment vertical="center"/>
    </xf>
    <xf numFmtId="164" fontId="10" fillId="0" borderId="3" xfId="0" applyNumberFormat="1" applyFont="1" applyBorder="1" applyAlignment="1">
      <alignment vertical="center"/>
    </xf>
    <xf numFmtId="164" fontId="10" fillId="0" borderId="4" xfId="0" applyNumberFormat="1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7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9563C-F363-4913-9BB5-63D1137CECE3}">
  <sheetPr>
    <tabColor rgb="FFFF0000"/>
    <pageSetUpPr fitToPage="1"/>
  </sheetPr>
  <dimension ref="A1:Z998"/>
  <sheetViews>
    <sheetView tabSelected="1" view="pageBreakPreview" zoomScale="60" zoomScaleNormal="100" workbookViewId="0">
      <selection activeCell="H19" sqref="H19"/>
    </sheetView>
  </sheetViews>
  <sheetFormatPr defaultColWidth="14.42578125" defaultRowHeight="15" customHeight="1" x14ac:dyDescent="0.25"/>
  <cols>
    <col min="1" max="1" width="5.7109375" customWidth="1"/>
    <col min="2" max="2" width="32.140625" customWidth="1"/>
    <col min="3" max="3" width="26" customWidth="1"/>
    <col min="4" max="6" width="8.5703125" customWidth="1"/>
    <col min="7" max="7" width="11" customWidth="1"/>
    <col min="8" max="8" width="9.42578125" customWidth="1"/>
    <col min="9" max="9" width="11" customWidth="1"/>
    <col min="10" max="10" width="9.42578125" customWidth="1"/>
    <col min="11" max="11" width="10.7109375" customWidth="1"/>
    <col min="12" max="12" width="9.42578125" customWidth="1"/>
    <col min="13" max="13" width="10.28515625" customWidth="1"/>
    <col min="14" max="14" width="9.42578125" customWidth="1"/>
    <col min="15" max="15" width="12.42578125" customWidth="1"/>
    <col min="16" max="16" width="9.42578125" customWidth="1"/>
    <col min="17" max="17" width="11.28515625" customWidth="1"/>
    <col min="18" max="26" width="9.42578125" customWidth="1"/>
  </cols>
  <sheetData>
    <row r="1" spans="1:26" ht="23.25" x14ac:dyDescent="0.35">
      <c r="A1" s="4" t="s">
        <v>16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1"/>
      <c r="T1" s="1"/>
      <c r="U1" s="1"/>
      <c r="V1" s="1"/>
      <c r="W1" s="1"/>
      <c r="X1" s="1"/>
      <c r="Y1" s="1"/>
      <c r="Z1" s="1"/>
    </row>
    <row r="2" spans="1:26" ht="23.25" x14ac:dyDescent="0.35">
      <c r="A2" s="4" t="s">
        <v>15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"/>
      <c r="T2" s="1"/>
      <c r="U2" s="1"/>
      <c r="V2" s="1"/>
      <c r="W2" s="1"/>
      <c r="X2" s="1"/>
      <c r="Y2" s="1"/>
      <c r="Z2" s="1"/>
    </row>
    <row r="3" spans="1:26" ht="23.25" x14ac:dyDescent="0.25">
      <c r="A3" s="4" t="s">
        <v>17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1"/>
      <c r="T3" s="1"/>
      <c r="U3" s="1"/>
      <c r="V3" s="1"/>
      <c r="W3" s="1"/>
      <c r="X3" s="1"/>
      <c r="Y3" s="1"/>
      <c r="Z3" s="1"/>
    </row>
    <row r="4" spans="1:26" ht="23.25" x14ac:dyDescent="0.25">
      <c r="A4" s="4" t="s">
        <v>18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1"/>
      <c r="T4" s="1"/>
      <c r="U4" s="1"/>
      <c r="V4" s="1"/>
      <c r="W4" s="1"/>
      <c r="X4" s="1"/>
      <c r="Y4" s="1"/>
      <c r="Z4" s="1"/>
    </row>
    <row r="5" spans="1:26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6" t="s">
        <v>14</v>
      </c>
      <c r="B6" s="6" t="s">
        <v>13</v>
      </c>
      <c r="C6" s="6" t="s">
        <v>12</v>
      </c>
      <c r="D6" s="7" t="s">
        <v>11</v>
      </c>
      <c r="E6" s="8"/>
      <c r="F6" s="9"/>
      <c r="G6" s="10" t="s">
        <v>10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2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13"/>
      <c r="B7" s="13"/>
      <c r="C7" s="13"/>
      <c r="D7" s="14"/>
      <c r="E7" s="15"/>
      <c r="F7" s="16"/>
      <c r="G7" s="17" t="s">
        <v>9</v>
      </c>
      <c r="H7" s="18"/>
      <c r="I7" s="18"/>
      <c r="J7" s="18"/>
      <c r="K7" s="18"/>
      <c r="L7" s="19"/>
      <c r="M7" s="17" t="s">
        <v>8</v>
      </c>
      <c r="N7" s="18"/>
      <c r="O7" s="18"/>
      <c r="P7" s="18"/>
      <c r="Q7" s="18"/>
      <c r="R7" s="19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13"/>
      <c r="B8" s="13"/>
      <c r="C8" s="13"/>
      <c r="D8" s="20"/>
      <c r="E8" s="21"/>
      <c r="F8" s="22"/>
      <c r="G8" s="17" t="s">
        <v>6</v>
      </c>
      <c r="H8" s="18"/>
      <c r="I8" s="17" t="s">
        <v>5</v>
      </c>
      <c r="J8" s="18"/>
      <c r="K8" s="17" t="s">
        <v>7</v>
      </c>
      <c r="L8" s="18"/>
      <c r="M8" s="17" t="s">
        <v>6</v>
      </c>
      <c r="N8" s="18"/>
      <c r="O8" s="17" t="s">
        <v>5</v>
      </c>
      <c r="P8" s="19"/>
      <c r="Q8" s="17" t="s">
        <v>7</v>
      </c>
      <c r="R8" s="19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23"/>
      <c r="B9" s="23"/>
      <c r="C9" s="23"/>
      <c r="D9" s="24" t="s">
        <v>6</v>
      </c>
      <c r="E9" s="24" t="s">
        <v>5</v>
      </c>
      <c r="F9" s="24" t="s">
        <v>4</v>
      </c>
      <c r="G9" s="24" t="s">
        <v>3</v>
      </c>
      <c r="H9" s="24" t="s">
        <v>2</v>
      </c>
      <c r="I9" s="24" t="s">
        <v>3</v>
      </c>
      <c r="J9" s="24" t="s">
        <v>2</v>
      </c>
      <c r="K9" s="24" t="s">
        <v>3</v>
      </c>
      <c r="L9" s="24" t="s">
        <v>2</v>
      </c>
      <c r="M9" s="24" t="s">
        <v>3</v>
      </c>
      <c r="N9" s="24" t="s">
        <v>2</v>
      </c>
      <c r="O9" s="24" t="s">
        <v>3</v>
      </c>
      <c r="P9" s="25" t="s">
        <v>2</v>
      </c>
      <c r="Q9" s="24" t="s">
        <v>3</v>
      </c>
      <c r="R9" s="24" t="s">
        <v>2</v>
      </c>
      <c r="S9" s="1"/>
      <c r="T9" s="1"/>
      <c r="U9" s="1"/>
      <c r="V9" s="1"/>
      <c r="W9" s="1"/>
      <c r="X9" s="1"/>
      <c r="Y9" s="1"/>
      <c r="Z9" s="1"/>
    </row>
    <row r="10" spans="1:26" x14ac:dyDescent="0.25">
      <c r="A10" s="26">
        <v>1</v>
      </c>
      <c r="B10" s="26">
        <v>2</v>
      </c>
      <c r="C10" s="26">
        <v>3</v>
      </c>
      <c r="D10" s="26">
        <v>4</v>
      </c>
      <c r="E10" s="26">
        <v>5</v>
      </c>
      <c r="F10" s="26">
        <v>6</v>
      </c>
      <c r="G10" s="26">
        <v>7</v>
      </c>
      <c r="H10" s="26">
        <v>8</v>
      </c>
      <c r="I10" s="26">
        <v>9</v>
      </c>
      <c r="J10" s="26">
        <v>10</v>
      </c>
      <c r="K10" s="26">
        <v>11</v>
      </c>
      <c r="L10" s="26">
        <v>12</v>
      </c>
      <c r="M10" s="26">
        <v>13</v>
      </c>
      <c r="N10" s="26">
        <v>14</v>
      </c>
      <c r="O10" s="26">
        <v>15</v>
      </c>
      <c r="P10" s="26">
        <v>16</v>
      </c>
      <c r="Q10" s="26">
        <v>17</v>
      </c>
      <c r="R10" s="26">
        <v>18</v>
      </c>
      <c r="S10" s="3"/>
      <c r="T10" s="3"/>
      <c r="U10" s="3"/>
      <c r="V10" s="3"/>
      <c r="W10" s="3"/>
      <c r="X10" s="3"/>
      <c r="Y10" s="3"/>
      <c r="Z10" s="3"/>
    </row>
    <row r="11" spans="1:26" ht="19.5" customHeight="1" x14ac:dyDescent="0.25">
      <c r="A11" s="27">
        <v>1</v>
      </c>
      <c r="B11" s="28" t="s">
        <v>19</v>
      </c>
      <c r="C11" s="28" t="s">
        <v>33</v>
      </c>
      <c r="D11" s="29">
        <v>31</v>
      </c>
      <c r="E11" s="29">
        <v>32</v>
      </c>
      <c r="F11" s="30">
        <f t="shared" ref="F11:F32" si="0">SUM(D11:E11)</f>
        <v>63</v>
      </c>
      <c r="G11" s="30">
        <v>19</v>
      </c>
      <c r="H11" s="31">
        <f t="shared" ref="H11:H33" si="1">G11/D11*100</f>
        <v>61.29032258064516</v>
      </c>
      <c r="I11" s="30">
        <v>19</v>
      </c>
      <c r="J11" s="31">
        <f t="shared" ref="J11:J33" si="2">I11/E11*100</f>
        <v>59.375</v>
      </c>
      <c r="K11" s="30">
        <f t="shared" ref="K11:K32" si="3">SUM(G11,I11)</f>
        <v>38</v>
      </c>
      <c r="L11" s="31">
        <f t="shared" ref="L11:L33" si="4">K11/F11*100</f>
        <v>60.317460317460316</v>
      </c>
      <c r="M11" s="30">
        <v>7</v>
      </c>
      <c r="N11" s="31">
        <f t="shared" ref="N11:N33" si="5">M11/D11*100</f>
        <v>22.58064516129032</v>
      </c>
      <c r="O11" s="30">
        <v>20</v>
      </c>
      <c r="P11" s="32">
        <f t="shared" ref="P11:P33" si="6">O11/E11*100</f>
        <v>62.5</v>
      </c>
      <c r="Q11" s="30">
        <f t="shared" ref="Q11:Q32" si="7">SUM(M11,O11)</f>
        <v>27</v>
      </c>
      <c r="R11" s="31">
        <f t="shared" ref="R11:R33" si="8">Q11/F11*100</f>
        <v>42.857142857142854</v>
      </c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5">
      <c r="A12" s="33">
        <v>2</v>
      </c>
      <c r="B12" s="28" t="s">
        <v>19</v>
      </c>
      <c r="C12" s="28" t="s">
        <v>34</v>
      </c>
      <c r="D12" s="29">
        <v>59</v>
      </c>
      <c r="E12" s="29">
        <v>60</v>
      </c>
      <c r="F12" s="30">
        <f t="shared" si="0"/>
        <v>119</v>
      </c>
      <c r="G12" s="30">
        <v>60</v>
      </c>
      <c r="H12" s="31">
        <f t="shared" si="1"/>
        <v>101.69491525423729</v>
      </c>
      <c r="I12" s="30">
        <v>64</v>
      </c>
      <c r="J12" s="31">
        <f t="shared" si="2"/>
        <v>106.66666666666667</v>
      </c>
      <c r="K12" s="30">
        <f t="shared" si="3"/>
        <v>124</v>
      </c>
      <c r="L12" s="31">
        <f t="shared" si="4"/>
        <v>104.20168067226892</v>
      </c>
      <c r="M12" s="30">
        <v>69</v>
      </c>
      <c r="N12" s="31">
        <f t="shared" si="5"/>
        <v>116.94915254237289</v>
      </c>
      <c r="O12" s="30">
        <v>63</v>
      </c>
      <c r="P12" s="32">
        <f t="shared" si="6"/>
        <v>105</v>
      </c>
      <c r="Q12" s="30">
        <f t="shared" si="7"/>
        <v>132</v>
      </c>
      <c r="R12" s="31">
        <f t="shared" si="8"/>
        <v>110.92436974789916</v>
      </c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5">
      <c r="A13" s="33">
        <v>3</v>
      </c>
      <c r="B13" s="28" t="s">
        <v>19</v>
      </c>
      <c r="C13" s="28" t="s">
        <v>35</v>
      </c>
      <c r="D13" s="29">
        <v>133</v>
      </c>
      <c r="E13" s="29">
        <v>134</v>
      </c>
      <c r="F13" s="30">
        <f t="shared" si="0"/>
        <v>267</v>
      </c>
      <c r="G13" s="30">
        <v>87</v>
      </c>
      <c r="H13" s="31">
        <f t="shared" si="1"/>
        <v>65.413533834586474</v>
      </c>
      <c r="I13" s="30">
        <v>54</v>
      </c>
      <c r="J13" s="31">
        <f t="shared" si="2"/>
        <v>40.298507462686565</v>
      </c>
      <c r="K13" s="30">
        <f t="shared" si="3"/>
        <v>141</v>
      </c>
      <c r="L13" s="31">
        <f t="shared" si="4"/>
        <v>52.80898876404494</v>
      </c>
      <c r="M13" s="30">
        <v>70</v>
      </c>
      <c r="N13" s="31">
        <f t="shared" si="5"/>
        <v>52.631578947368418</v>
      </c>
      <c r="O13" s="30">
        <v>53</v>
      </c>
      <c r="P13" s="32">
        <f t="shared" si="6"/>
        <v>39.552238805970148</v>
      </c>
      <c r="Q13" s="30">
        <f t="shared" si="7"/>
        <v>123</v>
      </c>
      <c r="R13" s="31">
        <f t="shared" si="8"/>
        <v>46.067415730337082</v>
      </c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5">
      <c r="A14" s="33">
        <v>4</v>
      </c>
      <c r="B14" s="28" t="s">
        <v>20</v>
      </c>
      <c r="C14" s="28" t="s">
        <v>36</v>
      </c>
      <c r="D14" s="29">
        <v>80</v>
      </c>
      <c r="E14" s="29">
        <v>119</v>
      </c>
      <c r="F14" s="30">
        <f t="shared" si="0"/>
        <v>199</v>
      </c>
      <c r="G14" s="30">
        <v>38</v>
      </c>
      <c r="H14" s="31">
        <f t="shared" si="1"/>
        <v>47.5</v>
      </c>
      <c r="I14" s="30">
        <v>42</v>
      </c>
      <c r="J14" s="31">
        <f t="shared" si="2"/>
        <v>35.294117647058826</v>
      </c>
      <c r="K14" s="30">
        <f t="shared" si="3"/>
        <v>80</v>
      </c>
      <c r="L14" s="31">
        <f t="shared" si="4"/>
        <v>40.201005025125632</v>
      </c>
      <c r="M14" s="30">
        <v>56</v>
      </c>
      <c r="N14" s="31">
        <f t="shared" si="5"/>
        <v>70</v>
      </c>
      <c r="O14" s="30">
        <v>60</v>
      </c>
      <c r="P14" s="32">
        <f t="shared" si="6"/>
        <v>50.420168067226889</v>
      </c>
      <c r="Q14" s="30">
        <f t="shared" si="7"/>
        <v>116</v>
      </c>
      <c r="R14" s="31">
        <f t="shared" si="8"/>
        <v>58.291457286432156</v>
      </c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5">
      <c r="A15" s="33">
        <v>5</v>
      </c>
      <c r="B15" s="28" t="s">
        <v>20</v>
      </c>
      <c r="C15" s="28" t="s">
        <v>20</v>
      </c>
      <c r="D15" s="29">
        <v>60</v>
      </c>
      <c r="E15" s="29">
        <v>75</v>
      </c>
      <c r="F15" s="30">
        <f t="shared" si="0"/>
        <v>135</v>
      </c>
      <c r="G15" s="30">
        <v>50</v>
      </c>
      <c r="H15" s="31">
        <f t="shared" si="1"/>
        <v>83.333333333333343</v>
      </c>
      <c r="I15" s="30">
        <v>49</v>
      </c>
      <c r="J15" s="31">
        <f t="shared" si="2"/>
        <v>65.333333333333329</v>
      </c>
      <c r="K15" s="30">
        <f t="shared" si="3"/>
        <v>99</v>
      </c>
      <c r="L15" s="31">
        <f t="shared" si="4"/>
        <v>73.333333333333329</v>
      </c>
      <c r="M15" s="30">
        <v>65</v>
      </c>
      <c r="N15" s="31">
        <f t="shared" si="5"/>
        <v>108.33333333333333</v>
      </c>
      <c r="O15" s="30">
        <v>64</v>
      </c>
      <c r="P15" s="32">
        <f t="shared" si="6"/>
        <v>85.333333333333343</v>
      </c>
      <c r="Q15" s="30">
        <f t="shared" si="7"/>
        <v>129</v>
      </c>
      <c r="R15" s="31">
        <f t="shared" si="8"/>
        <v>95.555555555555557</v>
      </c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5">
      <c r="A16" s="33">
        <v>6</v>
      </c>
      <c r="B16" s="28" t="s">
        <v>21</v>
      </c>
      <c r="C16" s="28" t="s">
        <v>37</v>
      </c>
      <c r="D16" s="29">
        <v>28</v>
      </c>
      <c r="E16" s="29">
        <v>37</v>
      </c>
      <c r="F16" s="30">
        <f t="shared" si="0"/>
        <v>65</v>
      </c>
      <c r="G16" s="30">
        <v>27</v>
      </c>
      <c r="H16" s="31">
        <f t="shared" si="1"/>
        <v>96.428571428571431</v>
      </c>
      <c r="I16" s="30">
        <v>28</v>
      </c>
      <c r="J16" s="31">
        <f t="shared" si="2"/>
        <v>75.675675675675677</v>
      </c>
      <c r="K16" s="30">
        <f t="shared" si="3"/>
        <v>55</v>
      </c>
      <c r="L16" s="31">
        <f t="shared" si="4"/>
        <v>84.615384615384613</v>
      </c>
      <c r="M16" s="30">
        <v>34</v>
      </c>
      <c r="N16" s="31">
        <f t="shared" si="5"/>
        <v>121.42857142857142</v>
      </c>
      <c r="O16" s="30">
        <v>43</v>
      </c>
      <c r="P16" s="32">
        <f t="shared" si="6"/>
        <v>116.21621621621621</v>
      </c>
      <c r="Q16" s="30">
        <f t="shared" si="7"/>
        <v>77</v>
      </c>
      <c r="R16" s="31">
        <f t="shared" si="8"/>
        <v>118.46153846153847</v>
      </c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25">
      <c r="A17" s="33">
        <v>7</v>
      </c>
      <c r="B17" s="28" t="s">
        <v>21</v>
      </c>
      <c r="C17" s="28" t="s">
        <v>38</v>
      </c>
      <c r="D17" s="29">
        <v>50</v>
      </c>
      <c r="E17" s="29">
        <v>63</v>
      </c>
      <c r="F17" s="30">
        <f t="shared" si="0"/>
        <v>113</v>
      </c>
      <c r="G17" s="30">
        <v>23</v>
      </c>
      <c r="H17" s="31">
        <f t="shared" si="1"/>
        <v>46</v>
      </c>
      <c r="I17" s="30">
        <v>22</v>
      </c>
      <c r="J17" s="31">
        <f t="shared" si="2"/>
        <v>34.920634920634917</v>
      </c>
      <c r="K17" s="30">
        <f t="shared" si="3"/>
        <v>45</v>
      </c>
      <c r="L17" s="31">
        <f t="shared" si="4"/>
        <v>39.823008849557525</v>
      </c>
      <c r="M17" s="30">
        <v>15</v>
      </c>
      <c r="N17" s="31">
        <f t="shared" si="5"/>
        <v>30</v>
      </c>
      <c r="O17" s="30">
        <v>14</v>
      </c>
      <c r="P17" s="32">
        <f t="shared" si="6"/>
        <v>22.222222222222221</v>
      </c>
      <c r="Q17" s="30">
        <f t="shared" si="7"/>
        <v>29</v>
      </c>
      <c r="R17" s="31">
        <f t="shared" si="8"/>
        <v>25.663716814159294</v>
      </c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25">
      <c r="A18" s="33">
        <v>8</v>
      </c>
      <c r="B18" s="28" t="s">
        <v>22</v>
      </c>
      <c r="C18" s="28" t="s">
        <v>39</v>
      </c>
      <c r="D18" s="29">
        <v>70</v>
      </c>
      <c r="E18" s="29">
        <v>81</v>
      </c>
      <c r="F18" s="30">
        <f t="shared" si="0"/>
        <v>151</v>
      </c>
      <c r="G18" s="30">
        <v>63</v>
      </c>
      <c r="H18" s="31">
        <f t="shared" si="1"/>
        <v>90</v>
      </c>
      <c r="I18" s="30">
        <v>46</v>
      </c>
      <c r="J18" s="31">
        <f t="shared" si="2"/>
        <v>56.79012345679012</v>
      </c>
      <c r="K18" s="30">
        <f t="shared" si="3"/>
        <v>109</v>
      </c>
      <c r="L18" s="31">
        <f t="shared" si="4"/>
        <v>72.185430463576168</v>
      </c>
      <c r="M18" s="30">
        <v>58</v>
      </c>
      <c r="N18" s="31">
        <f t="shared" si="5"/>
        <v>82.857142857142861</v>
      </c>
      <c r="O18" s="30">
        <v>31</v>
      </c>
      <c r="P18" s="32">
        <f t="shared" si="6"/>
        <v>38.271604938271601</v>
      </c>
      <c r="Q18" s="30">
        <f t="shared" si="7"/>
        <v>89</v>
      </c>
      <c r="R18" s="31">
        <f t="shared" si="8"/>
        <v>58.940397350993379</v>
      </c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25">
      <c r="A19" s="33">
        <v>9</v>
      </c>
      <c r="B19" s="28" t="s">
        <v>23</v>
      </c>
      <c r="C19" s="28" t="s">
        <v>40</v>
      </c>
      <c r="D19" s="29">
        <v>65</v>
      </c>
      <c r="E19" s="29">
        <v>86</v>
      </c>
      <c r="F19" s="30">
        <f t="shared" si="0"/>
        <v>151</v>
      </c>
      <c r="G19" s="30">
        <v>45</v>
      </c>
      <c r="H19" s="31">
        <f t="shared" si="1"/>
        <v>69.230769230769226</v>
      </c>
      <c r="I19" s="30">
        <v>31</v>
      </c>
      <c r="J19" s="31">
        <f t="shared" si="2"/>
        <v>36.046511627906973</v>
      </c>
      <c r="K19" s="30">
        <f t="shared" si="3"/>
        <v>76</v>
      </c>
      <c r="L19" s="31">
        <f t="shared" si="4"/>
        <v>50.331125827814574</v>
      </c>
      <c r="M19" s="30">
        <v>39</v>
      </c>
      <c r="N19" s="31">
        <f t="shared" si="5"/>
        <v>60</v>
      </c>
      <c r="O19" s="30">
        <v>42</v>
      </c>
      <c r="P19" s="32">
        <f t="shared" si="6"/>
        <v>48.837209302325576</v>
      </c>
      <c r="Q19" s="30">
        <f t="shared" si="7"/>
        <v>81</v>
      </c>
      <c r="R19" s="31">
        <f t="shared" si="8"/>
        <v>53.642384105960261</v>
      </c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25">
      <c r="A20" s="33">
        <v>10</v>
      </c>
      <c r="B20" s="28" t="s">
        <v>24</v>
      </c>
      <c r="C20" s="28" t="s">
        <v>41</v>
      </c>
      <c r="D20" s="29">
        <v>96</v>
      </c>
      <c r="E20" s="29">
        <v>96</v>
      </c>
      <c r="F20" s="30">
        <f t="shared" si="0"/>
        <v>192</v>
      </c>
      <c r="G20" s="30">
        <v>44</v>
      </c>
      <c r="H20" s="31">
        <f t="shared" si="1"/>
        <v>45.833333333333329</v>
      </c>
      <c r="I20" s="30">
        <v>43</v>
      </c>
      <c r="J20" s="31">
        <f t="shared" si="2"/>
        <v>44.791666666666671</v>
      </c>
      <c r="K20" s="30">
        <f t="shared" si="3"/>
        <v>87</v>
      </c>
      <c r="L20" s="31">
        <f t="shared" si="4"/>
        <v>45.3125</v>
      </c>
      <c r="M20" s="30">
        <v>29</v>
      </c>
      <c r="N20" s="31">
        <f t="shared" si="5"/>
        <v>30.208333333333332</v>
      </c>
      <c r="O20" s="30">
        <v>35</v>
      </c>
      <c r="P20" s="32">
        <f t="shared" si="6"/>
        <v>36.458333333333329</v>
      </c>
      <c r="Q20" s="30">
        <f t="shared" si="7"/>
        <v>64</v>
      </c>
      <c r="R20" s="31">
        <f t="shared" si="8"/>
        <v>33.333333333333329</v>
      </c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5">
      <c r="A21" s="33">
        <v>11</v>
      </c>
      <c r="B21" s="28" t="s">
        <v>25</v>
      </c>
      <c r="C21" s="28" t="s">
        <v>42</v>
      </c>
      <c r="D21" s="29">
        <v>57</v>
      </c>
      <c r="E21" s="29">
        <v>57</v>
      </c>
      <c r="F21" s="30">
        <f t="shared" si="0"/>
        <v>114</v>
      </c>
      <c r="G21" s="30">
        <v>29</v>
      </c>
      <c r="H21" s="31">
        <f t="shared" si="1"/>
        <v>50.877192982456144</v>
      </c>
      <c r="I21" s="30">
        <v>28</v>
      </c>
      <c r="J21" s="31">
        <f t="shared" si="2"/>
        <v>49.122807017543856</v>
      </c>
      <c r="K21" s="30">
        <f t="shared" si="3"/>
        <v>57</v>
      </c>
      <c r="L21" s="31">
        <f t="shared" si="4"/>
        <v>50</v>
      </c>
      <c r="M21" s="30">
        <v>21</v>
      </c>
      <c r="N21" s="31">
        <f t="shared" si="5"/>
        <v>36.84210526315789</v>
      </c>
      <c r="O21" s="30">
        <v>26</v>
      </c>
      <c r="P21" s="32">
        <f t="shared" si="6"/>
        <v>45.614035087719294</v>
      </c>
      <c r="Q21" s="30">
        <f t="shared" si="7"/>
        <v>47</v>
      </c>
      <c r="R21" s="31">
        <f t="shared" si="8"/>
        <v>41.228070175438596</v>
      </c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25">
      <c r="A22" s="33">
        <v>12</v>
      </c>
      <c r="B22" s="28" t="s">
        <v>26</v>
      </c>
      <c r="C22" s="28" t="s">
        <v>26</v>
      </c>
      <c r="D22" s="29">
        <v>85</v>
      </c>
      <c r="E22" s="29">
        <v>85</v>
      </c>
      <c r="F22" s="30">
        <f t="shared" si="0"/>
        <v>170</v>
      </c>
      <c r="G22" s="30">
        <v>42</v>
      </c>
      <c r="H22" s="31">
        <f t="shared" si="1"/>
        <v>49.411764705882355</v>
      </c>
      <c r="I22" s="30">
        <v>44</v>
      </c>
      <c r="J22" s="31">
        <f t="shared" si="2"/>
        <v>51.764705882352949</v>
      </c>
      <c r="K22" s="30">
        <f t="shared" si="3"/>
        <v>86</v>
      </c>
      <c r="L22" s="31">
        <f t="shared" si="4"/>
        <v>50.588235294117645</v>
      </c>
      <c r="M22" s="30">
        <v>56</v>
      </c>
      <c r="N22" s="31">
        <f t="shared" si="5"/>
        <v>65.882352941176464</v>
      </c>
      <c r="O22" s="30">
        <v>52</v>
      </c>
      <c r="P22" s="32">
        <f t="shared" si="6"/>
        <v>61.176470588235297</v>
      </c>
      <c r="Q22" s="30">
        <f t="shared" si="7"/>
        <v>108</v>
      </c>
      <c r="R22" s="31">
        <f t="shared" si="8"/>
        <v>63.529411764705877</v>
      </c>
      <c r="S22" s="1"/>
      <c r="T22" s="1"/>
      <c r="U22" s="1"/>
      <c r="V22" s="1"/>
      <c r="W22" s="1"/>
      <c r="X22" s="1"/>
      <c r="Y22" s="1"/>
      <c r="Z22" s="1"/>
    </row>
    <row r="23" spans="1:26" ht="19.5" customHeight="1" x14ac:dyDescent="0.25">
      <c r="A23" s="33">
        <v>13</v>
      </c>
      <c r="B23" s="28" t="s">
        <v>27</v>
      </c>
      <c r="C23" s="28" t="s">
        <v>43</v>
      </c>
      <c r="D23" s="29">
        <v>90</v>
      </c>
      <c r="E23" s="29">
        <v>107</v>
      </c>
      <c r="F23" s="30">
        <f t="shared" si="0"/>
        <v>197</v>
      </c>
      <c r="G23" s="30">
        <v>89</v>
      </c>
      <c r="H23" s="31">
        <f t="shared" si="1"/>
        <v>98.888888888888886</v>
      </c>
      <c r="I23" s="30">
        <v>81</v>
      </c>
      <c r="J23" s="31">
        <f t="shared" si="2"/>
        <v>75.700934579439249</v>
      </c>
      <c r="K23" s="30">
        <f t="shared" si="3"/>
        <v>170</v>
      </c>
      <c r="L23" s="31">
        <f t="shared" si="4"/>
        <v>86.294416243654823</v>
      </c>
      <c r="M23" s="30">
        <v>74</v>
      </c>
      <c r="N23" s="31">
        <f t="shared" si="5"/>
        <v>82.222222222222214</v>
      </c>
      <c r="O23" s="30">
        <v>76</v>
      </c>
      <c r="P23" s="32">
        <f t="shared" si="6"/>
        <v>71.028037383177562</v>
      </c>
      <c r="Q23" s="30">
        <f t="shared" si="7"/>
        <v>150</v>
      </c>
      <c r="R23" s="31">
        <f t="shared" si="8"/>
        <v>76.142131979695421</v>
      </c>
      <c r="S23" s="1"/>
      <c r="T23" s="1"/>
      <c r="U23" s="1"/>
      <c r="V23" s="1"/>
      <c r="W23" s="1"/>
      <c r="X23" s="1"/>
      <c r="Y23" s="1"/>
      <c r="Z23" s="1"/>
    </row>
    <row r="24" spans="1:26" ht="19.5" customHeight="1" x14ac:dyDescent="0.25">
      <c r="A24" s="33">
        <v>14</v>
      </c>
      <c r="B24" s="28" t="s">
        <v>28</v>
      </c>
      <c r="C24" s="28" t="s">
        <v>44</v>
      </c>
      <c r="D24" s="29">
        <v>80</v>
      </c>
      <c r="E24" s="29">
        <v>89</v>
      </c>
      <c r="F24" s="30">
        <f t="shared" si="0"/>
        <v>169</v>
      </c>
      <c r="G24" s="30">
        <v>71</v>
      </c>
      <c r="H24" s="31">
        <f t="shared" si="1"/>
        <v>88.75</v>
      </c>
      <c r="I24" s="30">
        <v>72</v>
      </c>
      <c r="J24" s="31">
        <f t="shared" si="2"/>
        <v>80.898876404494374</v>
      </c>
      <c r="K24" s="30">
        <f t="shared" si="3"/>
        <v>143</v>
      </c>
      <c r="L24" s="31">
        <f t="shared" si="4"/>
        <v>84.615384615384613</v>
      </c>
      <c r="M24" s="30">
        <v>66</v>
      </c>
      <c r="N24" s="31">
        <f t="shared" si="5"/>
        <v>82.5</v>
      </c>
      <c r="O24" s="30">
        <v>93</v>
      </c>
      <c r="P24" s="32">
        <f t="shared" si="6"/>
        <v>104.49438202247192</v>
      </c>
      <c r="Q24" s="30">
        <f t="shared" si="7"/>
        <v>159</v>
      </c>
      <c r="R24" s="31">
        <f t="shared" si="8"/>
        <v>94.082840236686394</v>
      </c>
      <c r="S24" s="1"/>
      <c r="T24" s="1"/>
      <c r="U24" s="1"/>
      <c r="V24" s="1"/>
      <c r="W24" s="1"/>
      <c r="X24" s="1"/>
      <c r="Y24" s="1"/>
      <c r="Z24" s="1"/>
    </row>
    <row r="25" spans="1:26" ht="19.5" customHeight="1" x14ac:dyDescent="0.25">
      <c r="A25" s="33">
        <v>15</v>
      </c>
      <c r="B25" s="28" t="s">
        <v>29</v>
      </c>
      <c r="C25" s="28" t="s">
        <v>29</v>
      </c>
      <c r="D25" s="29">
        <v>47</v>
      </c>
      <c r="E25" s="29">
        <v>47</v>
      </c>
      <c r="F25" s="30">
        <f t="shared" si="0"/>
        <v>94</v>
      </c>
      <c r="G25" s="30">
        <v>14</v>
      </c>
      <c r="H25" s="31">
        <f t="shared" si="1"/>
        <v>29.787234042553191</v>
      </c>
      <c r="I25" s="30">
        <v>13</v>
      </c>
      <c r="J25" s="31">
        <f t="shared" si="2"/>
        <v>27.659574468085108</v>
      </c>
      <c r="K25" s="30">
        <f t="shared" si="3"/>
        <v>27</v>
      </c>
      <c r="L25" s="31">
        <f t="shared" si="4"/>
        <v>28.723404255319153</v>
      </c>
      <c r="M25" s="30">
        <v>12</v>
      </c>
      <c r="N25" s="31">
        <f t="shared" si="5"/>
        <v>25.531914893617021</v>
      </c>
      <c r="O25" s="30">
        <v>11</v>
      </c>
      <c r="P25" s="32">
        <f t="shared" si="6"/>
        <v>23.404255319148938</v>
      </c>
      <c r="Q25" s="30">
        <f t="shared" si="7"/>
        <v>23</v>
      </c>
      <c r="R25" s="31">
        <f t="shared" si="8"/>
        <v>24.468085106382979</v>
      </c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25">
      <c r="A26" s="33">
        <v>16</v>
      </c>
      <c r="B26" s="28" t="s">
        <v>30</v>
      </c>
      <c r="C26" s="28" t="s">
        <v>45</v>
      </c>
      <c r="D26" s="29">
        <v>58</v>
      </c>
      <c r="E26" s="29">
        <v>58</v>
      </c>
      <c r="F26" s="30">
        <f t="shared" si="0"/>
        <v>116</v>
      </c>
      <c r="G26" s="30">
        <v>11</v>
      </c>
      <c r="H26" s="31">
        <f t="shared" si="1"/>
        <v>18.96551724137931</v>
      </c>
      <c r="I26" s="30">
        <v>8</v>
      </c>
      <c r="J26" s="31">
        <f t="shared" si="2"/>
        <v>13.793103448275861</v>
      </c>
      <c r="K26" s="30">
        <f t="shared" si="3"/>
        <v>19</v>
      </c>
      <c r="L26" s="31">
        <f t="shared" si="4"/>
        <v>16.379310344827587</v>
      </c>
      <c r="M26" s="30">
        <v>57</v>
      </c>
      <c r="N26" s="31">
        <f t="shared" si="5"/>
        <v>98.275862068965509</v>
      </c>
      <c r="O26" s="30">
        <v>53</v>
      </c>
      <c r="P26" s="32">
        <f t="shared" si="6"/>
        <v>91.379310344827587</v>
      </c>
      <c r="Q26" s="30">
        <f t="shared" si="7"/>
        <v>110</v>
      </c>
      <c r="R26" s="31">
        <f t="shared" si="8"/>
        <v>94.827586206896555</v>
      </c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5">
      <c r="A27" s="33">
        <v>17</v>
      </c>
      <c r="B27" s="28" t="s">
        <v>30</v>
      </c>
      <c r="C27" s="28" t="s">
        <v>30</v>
      </c>
      <c r="D27" s="29">
        <v>50</v>
      </c>
      <c r="E27" s="29">
        <v>50</v>
      </c>
      <c r="F27" s="30">
        <f t="shared" si="0"/>
        <v>100</v>
      </c>
      <c r="G27" s="30">
        <v>59</v>
      </c>
      <c r="H27" s="31">
        <f t="shared" si="1"/>
        <v>118</v>
      </c>
      <c r="I27" s="30">
        <v>60</v>
      </c>
      <c r="J27" s="31">
        <f t="shared" si="2"/>
        <v>120</v>
      </c>
      <c r="K27" s="30">
        <f t="shared" si="3"/>
        <v>119</v>
      </c>
      <c r="L27" s="31">
        <f t="shared" si="4"/>
        <v>119</v>
      </c>
      <c r="M27" s="30">
        <v>53</v>
      </c>
      <c r="N27" s="31">
        <f t="shared" si="5"/>
        <v>106</v>
      </c>
      <c r="O27" s="30">
        <v>59</v>
      </c>
      <c r="P27" s="32">
        <f t="shared" si="6"/>
        <v>118</v>
      </c>
      <c r="Q27" s="30">
        <f t="shared" si="7"/>
        <v>112</v>
      </c>
      <c r="R27" s="31">
        <f t="shared" si="8"/>
        <v>112.00000000000001</v>
      </c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25">
      <c r="A28" s="33">
        <v>18</v>
      </c>
      <c r="B28" s="28" t="s">
        <v>31</v>
      </c>
      <c r="C28" s="28" t="s">
        <v>46</v>
      </c>
      <c r="D28" s="29">
        <v>103</v>
      </c>
      <c r="E28" s="29">
        <v>103</v>
      </c>
      <c r="F28" s="30">
        <f t="shared" si="0"/>
        <v>206</v>
      </c>
      <c r="G28" s="30">
        <v>49</v>
      </c>
      <c r="H28" s="31">
        <f t="shared" si="1"/>
        <v>47.572815533980581</v>
      </c>
      <c r="I28" s="30">
        <v>43</v>
      </c>
      <c r="J28" s="31">
        <f t="shared" si="2"/>
        <v>41.747572815533978</v>
      </c>
      <c r="K28" s="30">
        <f t="shared" si="3"/>
        <v>92</v>
      </c>
      <c r="L28" s="31">
        <f t="shared" si="4"/>
        <v>44.660194174757287</v>
      </c>
      <c r="M28" s="30">
        <v>51</v>
      </c>
      <c r="N28" s="31">
        <f t="shared" si="5"/>
        <v>49.514563106796118</v>
      </c>
      <c r="O28" s="30">
        <v>51</v>
      </c>
      <c r="P28" s="32">
        <f t="shared" si="6"/>
        <v>49.514563106796118</v>
      </c>
      <c r="Q28" s="30">
        <f t="shared" si="7"/>
        <v>102</v>
      </c>
      <c r="R28" s="31">
        <f t="shared" si="8"/>
        <v>49.514563106796118</v>
      </c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25">
      <c r="A29" s="33">
        <v>19</v>
      </c>
      <c r="B29" s="28" t="s">
        <v>31</v>
      </c>
      <c r="C29" s="28" t="s">
        <v>47</v>
      </c>
      <c r="D29" s="29">
        <v>32</v>
      </c>
      <c r="E29" s="29">
        <v>32</v>
      </c>
      <c r="F29" s="30">
        <f t="shared" si="0"/>
        <v>64</v>
      </c>
      <c r="G29" s="30">
        <v>39</v>
      </c>
      <c r="H29" s="31">
        <f t="shared" si="1"/>
        <v>121.875</v>
      </c>
      <c r="I29" s="30">
        <v>26</v>
      </c>
      <c r="J29" s="31">
        <f t="shared" si="2"/>
        <v>81.25</v>
      </c>
      <c r="K29" s="30">
        <f t="shared" si="3"/>
        <v>65</v>
      </c>
      <c r="L29" s="31">
        <f t="shared" si="4"/>
        <v>101.5625</v>
      </c>
      <c r="M29" s="30">
        <v>33</v>
      </c>
      <c r="N29" s="31">
        <f t="shared" si="5"/>
        <v>103.125</v>
      </c>
      <c r="O29" s="30">
        <v>32</v>
      </c>
      <c r="P29" s="32">
        <f t="shared" si="6"/>
        <v>100</v>
      </c>
      <c r="Q29" s="30">
        <f t="shared" si="7"/>
        <v>65</v>
      </c>
      <c r="R29" s="31">
        <f t="shared" si="8"/>
        <v>101.5625</v>
      </c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5">
      <c r="A30" s="33">
        <v>20</v>
      </c>
      <c r="B30" s="28" t="s">
        <v>32</v>
      </c>
      <c r="C30" s="28" t="s">
        <v>48</v>
      </c>
      <c r="D30" s="29">
        <v>123</v>
      </c>
      <c r="E30" s="29">
        <v>123</v>
      </c>
      <c r="F30" s="30">
        <f t="shared" si="0"/>
        <v>246</v>
      </c>
      <c r="G30" s="30">
        <v>76</v>
      </c>
      <c r="H30" s="31">
        <f t="shared" si="1"/>
        <v>61.788617886178862</v>
      </c>
      <c r="I30" s="30">
        <v>67</v>
      </c>
      <c r="J30" s="31">
        <f t="shared" si="2"/>
        <v>54.471544715447152</v>
      </c>
      <c r="K30" s="30">
        <f t="shared" si="3"/>
        <v>143</v>
      </c>
      <c r="L30" s="31">
        <f t="shared" si="4"/>
        <v>58.130081300813011</v>
      </c>
      <c r="M30" s="30">
        <v>60</v>
      </c>
      <c r="N30" s="31">
        <f t="shared" si="5"/>
        <v>48.780487804878049</v>
      </c>
      <c r="O30" s="30">
        <v>60</v>
      </c>
      <c r="P30" s="32">
        <f t="shared" si="6"/>
        <v>48.780487804878049</v>
      </c>
      <c r="Q30" s="30">
        <f t="shared" si="7"/>
        <v>120</v>
      </c>
      <c r="R30" s="31">
        <f t="shared" si="8"/>
        <v>48.780487804878049</v>
      </c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25">
      <c r="A31" s="33">
        <v>21</v>
      </c>
      <c r="B31" s="28" t="s">
        <v>32</v>
      </c>
      <c r="C31" s="28" t="s">
        <v>49</v>
      </c>
      <c r="D31" s="29">
        <v>45</v>
      </c>
      <c r="E31" s="29">
        <v>40</v>
      </c>
      <c r="F31" s="30">
        <f t="shared" si="0"/>
        <v>85</v>
      </c>
      <c r="G31" s="30">
        <v>21</v>
      </c>
      <c r="H31" s="31">
        <f t="shared" si="1"/>
        <v>46.666666666666664</v>
      </c>
      <c r="I31" s="30">
        <v>2</v>
      </c>
      <c r="J31" s="31">
        <f t="shared" si="2"/>
        <v>5</v>
      </c>
      <c r="K31" s="30">
        <f t="shared" si="3"/>
        <v>23</v>
      </c>
      <c r="L31" s="31">
        <f t="shared" si="4"/>
        <v>27.058823529411764</v>
      </c>
      <c r="M31" s="30">
        <v>14</v>
      </c>
      <c r="N31" s="31">
        <f t="shared" si="5"/>
        <v>31.111111111111111</v>
      </c>
      <c r="O31" s="30">
        <v>14</v>
      </c>
      <c r="P31" s="32">
        <f t="shared" si="6"/>
        <v>35</v>
      </c>
      <c r="Q31" s="30">
        <f t="shared" si="7"/>
        <v>28</v>
      </c>
      <c r="R31" s="31">
        <f t="shared" si="8"/>
        <v>32.941176470588232</v>
      </c>
      <c r="S31" s="1"/>
      <c r="T31" s="1"/>
      <c r="U31" s="1"/>
      <c r="V31" s="1"/>
      <c r="W31" s="1"/>
      <c r="X31" s="1"/>
      <c r="Y31" s="1"/>
      <c r="Z31" s="1"/>
    </row>
    <row r="32" spans="1:26" ht="19.5" customHeight="1" x14ac:dyDescent="0.25">
      <c r="A32" s="33">
        <v>22</v>
      </c>
      <c r="B32" s="28" t="s">
        <v>32</v>
      </c>
      <c r="C32" s="28" t="s">
        <v>50</v>
      </c>
      <c r="D32" s="29">
        <v>23</v>
      </c>
      <c r="E32" s="29">
        <v>23</v>
      </c>
      <c r="F32" s="30">
        <f t="shared" si="0"/>
        <v>46</v>
      </c>
      <c r="G32" s="30">
        <v>14</v>
      </c>
      <c r="H32" s="31">
        <f t="shared" si="1"/>
        <v>60.869565217391312</v>
      </c>
      <c r="I32" s="30">
        <v>12</v>
      </c>
      <c r="J32" s="31">
        <f t="shared" si="2"/>
        <v>52.173913043478258</v>
      </c>
      <c r="K32" s="30">
        <f t="shared" si="3"/>
        <v>26</v>
      </c>
      <c r="L32" s="31">
        <f t="shared" si="4"/>
        <v>56.521739130434781</v>
      </c>
      <c r="M32" s="30">
        <v>8</v>
      </c>
      <c r="N32" s="31">
        <f t="shared" si="5"/>
        <v>34.782608695652172</v>
      </c>
      <c r="O32" s="30">
        <v>7</v>
      </c>
      <c r="P32" s="32">
        <f t="shared" si="6"/>
        <v>30.434782608695656</v>
      </c>
      <c r="Q32" s="30">
        <f t="shared" si="7"/>
        <v>15</v>
      </c>
      <c r="R32" s="31">
        <f t="shared" si="8"/>
        <v>32.608695652173914</v>
      </c>
      <c r="S32" s="1"/>
      <c r="T32" s="1"/>
      <c r="U32" s="1"/>
      <c r="V32" s="1"/>
      <c r="W32" s="1"/>
      <c r="X32" s="1"/>
      <c r="Y32" s="1"/>
      <c r="Z32" s="1"/>
    </row>
    <row r="33" spans="1:26" ht="19.5" customHeight="1" thickBot="1" x14ac:dyDescent="0.3">
      <c r="A33" s="34" t="s">
        <v>1</v>
      </c>
      <c r="B33" s="35"/>
      <c r="C33" s="36"/>
      <c r="D33" s="37">
        <f>SUM(D11:D32)</f>
        <v>1465</v>
      </c>
      <c r="E33" s="37">
        <f>SUM(E11:E32)</f>
        <v>1597</v>
      </c>
      <c r="F33" s="37">
        <f>SUM(F11:F32)</f>
        <v>3062</v>
      </c>
      <c r="G33" s="37">
        <f>SUM(G11:G32)</f>
        <v>970</v>
      </c>
      <c r="H33" s="38">
        <f t="shared" si="1"/>
        <v>66.211604095563132</v>
      </c>
      <c r="I33" s="37">
        <f>SUM(I11:I32)</f>
        <v>854</v>
      </c>
      <c r="J33" s="38">
        <f t="shared" si="2"/>
        <v>53.475266123982465</v>
      </c>
      <c r="K33" s="37">
        <f>SUM(K11:K32)</f>
        <v>1824</v>
      </c>
      <c r="L33" s="38">
        <f t="shared" si="4"/>
        <v>59.568909209666884</v>
      </c>
      <c r="M33" s="37">
        <f>SUM(M11:M32)</f>
        <v>947</v>
      </c>
      <c r="N33" s="38">
        <f t="shared" si="5"/>
        <v>64.641638225255974</v>
      </c>
      <c r="O33" s="37">
        <f>SUM(O11:O32)</f>
        <v>959</v>
      </c>
      <c r="P33" s="39">
        <f t="shared" si="6"/>
        <v>60.050093926111458</v>
      </c>
      <c r="Q33" s="37">
        <f>SUM(Q11:Q32)</f>
        <v>1906</v>
      </c>
      <c r="R33" s="38">
        <f t="shared" si="8"/>
        <v>62.246897452645335</v>
      </c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40"/>
      <c r="B34" s="40"/>
      <c r="C34" s="40"/>
      <c r="D34" s="40"/>
      <c r="E34" s="40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42" t="s">
        <v>0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18">
    <mergeCell ref="A33:C33"/>
    <mergeCell ref="I8:J8"/>
    <mergeCell ref="K8:L8"/>
    <mergeCell ref="M8:N8"/>
    <mergeCell ref="O8:P8"/>
    <mergeCell ref="D6:F8"/>
    <mergeCell ref="G6:R6"/>
    <mergeCell ref="G7:L7"/>
    <mergeCell ref="M7:R7"/>
    <mergeCell ref="G8:H8"/>
    <mergeCell ref="Q8:R8"/>
    <mergeCell ref="A1:R1"/>
    <mergeCell ref="A2:R2"/>
    <mergeCell ref="A6:A9"/>
    <mergeCell ref="B6:B9"/>
    <mergeCell ref="C6:C9"/>
    <mergeCell ref="A3:R3"/>
    <mergeCell ref="A4:R4"/>
  </mergeCells>
  <pageMargins left="0.7" right="0.7" top="0.75" bottom="0.75" header="0" footer="0"/>
  <pageSetup paperSize="9" scale="62" orientation="landscape" r:id="rId1"/>
  <ignoredErrors>
    <ignoredError sqref="D33:R3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Fajri Ramadan</dc:creator>
  <cp:lastModifiedBy>Fajri Ramadan</cp:lastModifiedBy>
  <cp:lastPrinted>2025-07-17T03:17:24Z</cp:lastPrinted>
  <dcterms:created xsi:type="dcterms:W3CDTF">2025-07-17T02:59:26Z</dcterms:created>
  <dcterms:modified xsi:type="dcterms:W3CDTF">2025-07-17T03:42:01Z</dcterms:modified>
</cp:coreProperties>
</file>