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3BABBB86-55E6-4222-A4E9-4263677A68DC}" xr6:coauthVersionLast="47" xr6:coauthVersionMax="47" xr10:uidLastSave="{00000000-0000-0000-0000-000000000000}"/>
  <bookViews>
    <workbookView xWindow="-120" yWindow="-120" windowWidth="20730" windowHeight="11040" xr2:uid="{90AC0497-7984-4B52-AC8B-4E6EC670F7AA}"/>
  </bookViews>
  <sheets>
    <sheet name="5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  <c r="J37" i="1" s="1"/>
  <c r="I32" i="1"/>
  <c r="I36" i="1" s="1"/>
  <c r="G32" i="1"/>
  <c r="E32" i="1"/>
  <c r="F32" i="1" s="1"/>
  <c r="D32" i="1"/>
  <c r="H32" i="1" l="1"/>
  <c r="D33" i="1"/>
  <c r="G34" i="1" s="1"/>
</calcChain>
</file>

<file path=xl/sharedStrings.xml><?xml version="1.0" encoding="utf-8"?>
<sst xmlns="http://schemas.openxmlformats.org/spreadsheetml/2006/main" count="69" uniqueCount="55">
  <si>
    <t xml:space="preserve">JUMLAH TERDUGA TUBERKULOSIS, KASUS TUBERKULOSIS, KASUS TUBERKULOSIS ANAK, </t>
  </si>
  <si>
    <t xml:space="preserve"> MENURUT JENIS KELAMIN, KECAMATAN, DAN PUSKESMAS</t>
  </si>
  <si>
    <t>NO</t>
  </si>
  <si>
    <t>KECAMATAN</t>
  </si>
  <si>
    <t>PUSKESMAS</t>
  </si>
  <si>
    <t>JUMLAH TERDUGA TUBERKULOSIS YANG MENDAPATKAN PELAYANAN SESUAI STANDAR</t>
  </si>
  <si>
    <t>JUMLAH SEMUA KASUS TUBERKULOSIS</t>
  </si>
  <si>
    <t>KASUS TUBERKULOSIS ANAK 0-14 TAHUN</t>
  </si>
  <si>
    <t>LAKI-LAKI</t>
  </si>
  <si>
    <t>PEREMPUAN</t>
  </si>
  <si>
    <t>LAKI-LAKI + PEREMPUAN</t>
  </si>
  <si>
    <t>JUMLAH</t>
  </si>
  <si>
    <t>%</t>
  </si>
  <si>
    <t>JUMLAH (KAB/KOTA)</t>
  </si>
  <si>
    <t xml:space="preserve">JUMLAH TERDUGA TUBERKULOSIS </t>
  </si>
  <si>
    <t>% ORANG TERDUGA TUBERKULOSIS (TBC) MENDAPATKAN PELAYANAN TUBERKULOSIS SESUAI STANDAR</t>
  </si>
  <si>
    <t xml:space="preserve">PERKIRAAN INSIDEN TUBERKULOSIS (DALAM ABSOLUT) </t>
  </si>
  <si>
    <t>CAKUPAN PENEMUAN KASUS TUBERKULOSIS  (%)</t>
  </si>
  <si>
    <t>CAKUPAN PENEMUAN KASUS TUBERKULOSIS ANAK (%)</t>
  </si>
  <si>
    <t>Sumber: Seksi P2PM Dinkes Seluma</t>
  </si>
  <si>
    <t>Keterangan: Jumlah pasien adalah seluruh pasien tuberkulosis yang ada di wilayah kerja puskesmas tersebut termasuk pasien yang ditemukan di RS, BBKPM/BPKPM/BP4, Lembaga Pemasyarakatan, Rumah Tahanan, Dokter Praktek Mandiri, Klinik dll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</si>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</sst>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(* #,##0_);_(* \(#,##0\);_(* &quot;-&quot;??_);_(@_)"/>
    <numFmt numFmtId="166" formatCode="_(* #,##0_);_(* \(#,##0\);_(* &quot;-&quot;_);_(@_)"/>
    <numFmt numFmtId="167" formatCode="_(* #,##0.0_);_(* \(#,##0.0\);_(* &quot;-&quot;_);_(@_)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mbria"/>
      <family val="1"/>
    </font>
    <font>
      <sz val="18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3" fillId="0" borderId="5" xfId="0" applyFont="1" applyBorder="1" applyAlignment="1">
      <alignment vertical="center"/>
    </xf>
    <xf numFmtId="0" fontId="6" fillId="0" borderId="6" xfId="0" applyFont="1" applyBorder="1"/>
    <xf numFmtId="0" fontId="5" fillId="0" borderId="7" xfId="0" applyFont="1" applyBorder="1" applyAlignment="1">
      <alignment horizontal="center" vertical="center"/>
    </xf>
    <xf numFmtId="0" fontId="6" fillId="0" borderId="8" xfId="0" applyFont="1" applyBorder="1"/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/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3" fillId="0" borderId="6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5" fillId="0" borderId="11" xfId="0" applyNumberFormat="1" applyFont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3" fontId="5" fillId="2" borderId="12" xfId="0" applyNumberFormat="1" applyFont="1" applyFill="1" applyBorder="1" applyAlignment="1">
      <alignment horizontal="right" vertical="center"/>
    </xf>
    <xf numFmtId="164" fontId="5" fillId="2" borderId="12" xfId="0" applyNumberFormat="1" applyFont="1" applyFill="1" applyBorder="1" applyAlignment="1">
      <alignment horizontal="right" vertical="center"/>
    </xf>
    <xf numFmtId="3" fontId="5" fillId="2" borderId="8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right" vertical="center"/>
    </xf>
    <xf numFmtId="164" fontId="5" fillId="0" borderId="8" xfId="0" applyNumberFormat="1" applyFont="1" applyBorder="1" applyAlignment="1">
      <alignment horizontal="right" vertical="center"/>
    </xf>
    <xf numFmtId="37" fontId="5" fillId="2" borderId="12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6" fillId="0" borderId="14" xfId="0" applyFont="1" applyBorder="1"/>
    <xf numFmtId="164" fontId="5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3" fillId="0" borderId="0" xfId="0" applyFont="1"/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B847-3CAB-43D9-9002-24B08CAF8EB8}">
  <sheetPr>
    <tabColor rgb="FFFF0000"/>
    <pageSetUpPr fitToPage="1"/>
  </sheetPr>
  <dimension ref="A1:Z998"/>
  <sheetViews>
    <sheetView tabSelected="1" view="pageBreakPreview" zoomScale="60" zoomScaleNormal="100" workbookViewId="0">
      <selection activeCell="A39" sqref="A39"/>
    </sheetView>
  </sheetViews>
  <sheetFormatPr defaultColWidth="14.42578125" defaultRowHeight="15" customHeight="1" x14ac:dyDescent="0.2"/>
  <cols>
    <col min="1" max="1" width="5.7109375" style="4" customWidth="1"/>
    <col min="2" max="2" width="33.85546875" style="4" customWidth="1"/>
    <col min="3" max="3" width="25.85546875" style="4" customWidth="1"/>
    <col min="4" max="4" width="34.7109375" style="4" customWidth="1"/>
    <col min="5" max="6" width="15.42578125" style="4" customWidth="1"/>
    <col min="7" max="7" width="16" style="4" customWidth="1"/>
    <col min="8" max="8" width="15" style="4" customWidth="1"/>
    <col min="9" max="9" width="20.42578125" style="4" customWidth="1"/>
    <col min="10" max="10" width="27.28515625" style="4" customWidth="1"/>
    <col min="11" max="11" width="16.7109375" style="4" customWidth="1"/>
    <col min="12" max="26" width="10.5703125" style="4" customWidth="1"/>
    <col min="27" max="16384" width="14.42578125" style="4"/>
  </cols>
  <sheetData>
    <row r="1" spans="1:26" ht="22.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2.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2.5" x14ac:dyDescent="0.2">
      <c r="A3" s="1" t="s">
        <v>21</v>
      </c>
      <c r="B3" s="1"/>
      <c r="C3" s="1"/>
      <c r="D3" s="1"/>
      <c r="E3" s="1"/>
      <c r="F3" s="1"/>
      <c r="G3" s="1"/>
      <c r="H3" s="1"/>
      <c r="I3" s="1"/>
      <c r="J3" s="1"/>
      <c r="K3" s="5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2.5" x14ac:dyDescent="0.2">
      <c r="A4" s="1" t="s">
        <v>22</v>
      </c>
      <c r="B4" s="1"/>
      <c r="C4" s="1"/>
      <c r="D4" s="1"/>
      <c r="E4" s="1"/>
      <c r="F4" s="1"/>
      <c r="G4" s="1"/>
      <c r="H4" s="1"/>
      <c r="I4" s="1"/>
      <c r="J4" s="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thickBot="1" x14ac:dyDescent="0.25">
      <c r="A5" s="6"/>
      <c r="B5" s="6"/>
      <c r="C5" s="6"/>
      <c r="D5" s="6"/>
      <c r="E5" s="6"/>
      <c r="F5" s="6"/>
      <c r="G5" s="6"/>
      <c r="H5" s="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0" customHeight="1" x14ac:dyDescent="0.2">
      <c r="A6" s="7" t="s">
        <v>2</v>
      </c>
      <c r="B6" s="7" t="s">
        <v>3</v>
      </c>
      <c r="C6" s="7" t="s">
        <v>4</v>
      </c>
      <c r="D6" s="8" t="s">
        <v>5</v>
      </c>
      <c r="E6" s="9" t="s">
        <v>6</v>
      </c>
      <c r="F6" s="10"/>
      <c r="G6" s="10"/>
      <c r="H6" s="10"/>
      <c r="I6" s="11"/>
      <c r="J6" s="8" t="s">
        <v>7</v>
      </c>
      <c r="K6" s="1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3.25" customHeight="1" x14ac:dyDescent="0.2">
      <c r="A7" s="13"/>
      <c r="B7" s="13"/>
      <c r="C7" s="13"/>
      <c r="D7" s="13"/>
      <c r="E7" s="14" t="s">
        <v>8</v>
      </c>
      <c r="F7" s="15"/>
      <c r="G7" s="14" t="s">
        <v>9</v>
      </c>
      <c r="H7" s="15"/>
      <c r="I7" s="16" t="s">
        <v>10</v>
      </c>
      <c r="J7" s="13"/>
      <c r="K7" s="1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9.5" customHeight="1" x14ac:dyDescent="0.2">
      <c r="A8" s="17"/>
      <c r="B8" s="17"/>
      <c r="C8" s="17"/>
      <c r="D8" s="17"/>
      <c r="E8" s="18" t="s">
        <v>11</v>
      </c>
      <c r="F8" s="18" t="s">
        <v>12</v>
      </c>
      <c r="G8" s="18" t="s">
        <v>11</v>
      </c>
      <c r="H8" s="18" t="s">
        <v>12</v>
      </c>
      <c r="I8" s="17"/>
      <c r="J8" s="17"/>
      <c r="K8" s="12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x14ac:dyDescent="0.2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9.5" customHeight="1" x14ac:dyDescent="0.2">
      <c r="A10" s="21">
        <v>1</v>
      </c>
      <c r="B10" s="22" t="s">
        <v>23</v>
      </c>
      <c r="C10" s="22" t="s">
        <v>37</v>
      </c>
      <c r="D10" s="23">
        <v>34</v>
      </c>
      <c r="E10" s="24">
        <v>3</v>
      </c>
      <c r="F10" s="25">
        <v>60</v>
      </c>
      <c r="G10" s="24">
        <v>2</v>
      </c>
      <c r="H10" s="25">
        <v>40</v>
      </c>
      <c r="I10" s="24">
        <v>5</v>
      </c>
      <c r="J10" s="23">
        <v>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 x14ac:dyDescent="0.2">
      <c r="A11" s="26">
        <v>2</v>
      </c>
      <c r="B11" s="22" t="s">
        <v>23</v>
      </c>
      <c r="C11" s="22" t="s">
        <v>38</v>
      </c>
      <c r="D11" s="23">
        <v>28</v>
      </c>
      <c r="E11" s="24">
        <v>5</v>
      </c>
      <c r="F11" s="25">
        <v>100</v>
      </c>
      <c r="G11" s="24">
        <v>0</v>
      </c>
      <c r="H11" s="25">
        <v>0</v>
      </c>
      <c r="I11" s="24">
        <v>5</v>
      </c>
      <c r="J11" s="23">
        <v>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9.5" customHeight="1" x14ac:dyDescent="0.2">
      <c r="A12" s="26">
        <v>3</v>
      </c>
      <c r="B12" s="22" t="s">
        <v>23</v>
      </c>
      <c r="C12" s="22" t="s">
        <v>39</v>
      </c>
      <c r="D12" s="23">
        <v>322</v>
      </c>
      <c r="E12" s="24">
        <v>5</v>
      </c>
      <c r="F12" s="25">
        <v>35.714285714285715</v>
      </c>
      <c r="G12" s="24">
        <v>9</v>
      </c>
      <c r="H12" s="25">
        <v>64.285714285714292</v>
      </c>
      <c r="I12" s="24">
        <v>14</v>
      </c>
      <c r="J12" s="23">
        <v>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9.5" customHeight="1" x14ac:dyDescent="0.2">
      <c r="A13" s="26">
        <v>4</v>
      </c>
      <c r="B13" s="22" t="s">
        <v>24</v>
      </c>
      <c r="C13" s="22" t="s">
        <v>40</v>
      </c>
      <c r="D13" s="23">
        <v>629</v>
      </c>
      <c r="E13" s="24">
        <v>11</v>
      </c>
      <c r="F13" s="25">
        <v>73.333333333333329</v>
      </c>
      <c r="G13" s="24">
        <v>4</v>
      </c>
      <c r="H13" s="25">
        <v>26.666666666666668</v>
      </c>
      <c r="I13" s="24">
        <v>15</v>
      </c>
      <c r="J13" s="23">
        <v>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9.5" customHeight="1" x14ac:dyDescent="0.2">
      <c r="A14" s="26">
        <v>5</v>
      </c>
      <c r="B14" s="22" t="s">
        <v>24</v>
      </c>
      <c r="C14" s="22" t="s">
        <v>24</v>
      </c>
      <c r="D14" s="23">
        <v>128</v>
      </c>
      <c r="E14" s="24">
        <v>4</v>
      </c>
      <c r="F14" s="25">
        <v>57.142857142857139</v>
      </c>
      <c r="G14" s="24">
        <v>3</v>
      </c>
      <c r="H14" s="25">
        <v>42.857142857142854</v>
      </c>
      <c r="I14" s="24">
        <v>7</v>
      </c>
      <c r="J14" s="23">
        <v>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9.5" customHeight="1" x14ac:dyDescent="0.2">
      <c r="A15" s="26">
        <v>6</v>
      </c>
      <c r="B15" s="22" t="s">
        <v>25</v>
      </c>
      <c r="C15" s="22" t="s">
        <v>41</v>
      </c>
      <c r="D15" s="23">
        <v>106</v>
      </c>
      <c r="E15" s="24">
        <v>0</v>
      </c>
      <c r="F15" s="25">
        <v>0</v>
      </c>
      <c r="G15" s="24">
        <v>0</v>
      </c>
      <c r="H15" s="25">
        <v>0</v>
      </c>
      <c r="I15" s="24">
        <v>0</v>
      </c>
      <c r="J15" s="23"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9.5" customHeight="1" x14ac:dyDescent="0.2">
      <c r="A16" s="26">
        <v>7</v>
      </c>
      <c r="B16" s="22" t="s">
        <v>25</v>
      </c>
      <c r="C16" s="22" t="s">
        <v>42</v>
      </c>
      <c r="D16" s="23">
        <v>60</v>
      </c>
      <c r="E16" s="24">
        <v>0</v>
      </c>
      <c r="F16" s="25">
        <v>0</v>
      </c>
      <c r="G16" s="24">
        <v>0</v>
      </c>
      <c r="H16" s="25">
        <v>0</v>
      </c>
      <c r="I16" s="24">
        <v>0</v>
      </c>
      <c r="J16" s="23">
        <v>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9.5" customHeight="1" x14ac:dyDescent="0.2">
      <c r="A17" s="26">
        <v>8</v>
      </c>
      <c r="B17" s="22" t="s">
        <v>26</v>
      </c>
      <c r="C17" s="22" t="s">
        <v>43</v>
      </c>
      <c r="D17" s="23">
        <v>71</v>
      </c>
      <c r="E17" s="24">
        <v>6</v>
      </c>
      <c r="F17" s="25">
        <v>66.666666666666657</v>
      </c>
      <c r="G17" s="24">
        <v>3</v>
      </c>
      <c r="H17" s="25">
        <v>33.333333333333329</v>
      </c>
      <c r="I17" s="24">
        <v>9</v>
      </c>
      <c r="J17" s="23">
        <v>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 x14ac:dyDescent="0.2">
      <c r="A18" s="26">
        <v>9</v>
      </c>
      <c r="B18" s="22" t="s">
        <v>27</v>
      </c>
      <c r="C18" s="22" t="s">
        <v>44</v>
      </c>
      <c r="D18" s="23">
        <v>38</v>
      </c>
      <c r="E18" s="24">
        <v>10</v>
      </c>
      <c r="F18" s="25">
        <v>71.428571428571431</v>
      </c>
      <c r="G18" s="24">
        <v>4</v>
      </c>
      <c r="H18" s="25">
        <v>28.571428571428569</v>
      </c>
      <c r="I18" s="24">
        <v>14</v>
      </c>
      <c r="J18" s="23">
        <v>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9.5" customHeight="1" x14ac:dyDescent="0.2">
      <c r="A19" s="26">
        <v>10</v>
      </c>
      <c r="B19" s="22" t="s">
        <v>28</v>
      </c>
      <c r="C19" s="22" t="s">
        <v>45</v>
      </c>
      <c r="D19" s="23">
        <v>61</v>
      </c>
      <c r="E19" s="24">
        <v>5</v>
      </c>
      <c r="F19" s="25">
        <v>62.5</v>
      </c>
      <c r="G19" s="24">
        <v>3</v>
      </c>
      <c r="H19" s="25">
        <v>37.5</v>
      </c>
      <c r="I19" s="24">
        <v>8</v>
      </c>
      <c r="J19" s="23">
        <v>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9.5" customHeight="1" x14ac:dyDescent="0.2">
      <c r="A20" s="26">
        <v>11</v>
      </c>
      <c r="B20" s="22" t="s">
        <v>29</v>
      </c>
      <c r="C20" s="22" t="s">
        <v>46</v>
      </c>
      <c r="D20" s="23">
        <v>9</v>
      </c>
      <c r="E20" s="24">
        <v>2</v>
      </c>
      <c r="F20" s="25">
        <v>100</v>
      </c>
      <c r="G20" s="24">
        <v>0</v>
      </c>
      <c r="H20" s="25">
        <v>0</v>
      </c>
      <c r="I20" s="24">
        <v>2</v>
      </c>
      <c r="J20" s="23"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9.5" customHeight="1" x14ac:dyDescent="0.2">
      <c r="A21" s="26">
        <v>12</v>
      </c>
      <c r="B21" s="22" t="s">
        <v>30</v>
      </c>
      <c r="C21" s="22" t="s">
        <v>30</v>
      </c>
      <c r="D21" s="23">
        <v>17</v>
      </c>
      <c r="E21" s="24">
        <v>1</v>
      </c>
      <c r="F21" s="25">
        <v>100</v>
      </c>
      <c r="G21" s="24">
        <v>0</v>
      </c>
      <c r="H21" s="25">
        <v>0</v>
      </c>
      <c r="I21" s="24">
        <v>1</v>
      </c>
      <c r="J21" s="23"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9.5" customHeight="1" x14ac:dyDescent="0.2">
      <c r="A22" s="26">
        <v>13</v>
      </c>
      <c r="B22" s="22" t="s">
        <v>31</v>
      </c>
      <c r="C22" s="22" t="s">
        <v>47</v>
      </c>
      <c r="D22" s="23">
        <v>19</v>
      </c>
      <c r="E22" s="24">
        <v>6</v>
      </c>
      <c r="F22" s="25">
        <v>66.666666666666657</v>
      </c>
      <c r="G22" s="24">
        <v>3</v>
      </c>
      <c r="H22" s="25">
        <v>33.333333333333329</v>
      </c>
      <c r="I22" s="24">
        <v>9</v>
      </c>
      <c r="J22" s="23">
        <v>0</v>
      </c>
      <c r="K22" s="2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 x14ac:dyDescent="0.2">
      <c r="A23" s="26">
        <v>14</v>
      </c>
      <c r="B23" s="22" t="s">
        <v>32</v>
      </c>
      <c r="C23" s="22" t="s">
        <v>48</v>
      </c>
      <c r="D23" s="23">
        <v>5</v>
      </c>
      <c r="E23" s="24">
        <v>5</v>
      </c>
      <c r="F23" s="25">
        <v>71.428571428571431</v>
      </c>
      <c r="G23" s="24">
        <v>2</v>
      </c>
      <c r="H23" s="25">
        <v>28.571428571428569</v>
      </c>
      <c r="I23" s="24">
        <v>7</v>
      </c>
      <c r="J23" s="23">
        <v>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 x14ac:dyDescent="0.2">
      <c r="A24" s="26">
        <v>15</v>
      </c>
      <c r="B24" s="22" t="s">
        <v>33</v>
      </c>
      <c r="C24" s="22" t="s">
        <v>33</v>
      </c>
      <c r="D24" s="23">
        <v>52</v>
      </c>
      <c r="E24" s="24">
        <v>3</v>
      </c>
      <c r="F24" s="25">
        <v>100</v>
      </c>
      <c r="G24" s="24">
        <v>0</v>
      </c>
      <c r="H24" s="25">
        <v>0</v>
      </c>
      <c r="I24" s="24">
        <v>3</v>
      </c>
      <c r="J24" s="23"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9.5" customHeight="1" x14ac:dyDescent="0.2">
      <c r="A25" s="26">
        <v>16</v>
      </c>
      <c r="B25" s="22" t="s">
        <v>34</v>
      </c>
      <c r="C25" s="22" t="s">
        <v>49</v>
      </c>
      <c r="D25" s="23">
        <v>20</v>
      </c>
      <c r="E25" s="24">
        <v>1</v>
      </c>
      <c r="F25" s="25">
        <v>25</v>
      </c>
      <c r="G25" s="24">
        <v>3</v>
      </c>
      <c r="H25" s="25">
        <v>75</v>
      </c>
      <c r="I25" s="24">
        <v>4</v>
      </c>
      <c r="J25" s="23">
        <v>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9.5" customHeight="1" x14ac:dyDescent="0.2">
      <c r="A26" s="26">
        <v>17</v>
      </c>
      <c r="B26" s="22" t="s">
        <v>34</v>
      </c>
      <c r="C26" s="22" t="s">
        <v>34</v>
      </c>
      <c r="D26" s="23">
        <v>25</v>
      </c>
      <c r="E26" s="24">
        <v>1</v>
      </c>
      <c r="F26" s="25">
        <v>25</v>
      </c>
      <c r="G26" s="24">
        <v>3</v>
      </c>
      <c r="H26" s="25">
        <v>75</v>
      </c>
      <c r="I26" s="24">
        <v>4</v>
      </c>
      <c r="J26" s="23">
        <v>1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9.5" customHeight="1" x14ac:dyDescent="0.2">
      <c r="A27" s="26">
        <v>18</v>
      </c>
      <c r="B27" s="22" t="s">
        <v>35</v>
      </c>
      <c r="C27" s="22" t="s">
        <v>50</v>
      </c>
      <c r="D27" s="23">
        <v>20</v>
      </c>
      <c r="E27" s="24">
        <v>7</v>
      </c>
      <c r="F27" s="25">
        <v>63.636363636363633</v>
      </c>
      <c r="G27" s="24">
        <v>4</v>
      </c>
      <c r="H27" s="25">
        <v>36.363636363636367</v>
      </c>
      <c r="I27" s="24">
        <v>11</v>
      </c>
      <c r="J27" s="23">
        <v>0</v>
      </c>
      <c r="K27" s="27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 x14ac:dyDescent="0.2">
      <c r="A28" s="26">
        <v>19</v>
      </c>
      <c r="B28" s="22" t="s">
        <v>35</v>
      </c>
      <c r="C28" s="22" t="s">
        <v>51</v>
      </c>
      <c r="D28" s="23">
        <v>2</v>
      </c>
      <c r="E28" s="24">
        <v>0</v>
      </c>
      <c r="F28" s="25">
        <v>0</v>
      </c>
      <c r="G28" s="24">
        <v>0</v>
      </c>
      <c r="H28" s="25">
        <v>0</v>
      </c>
      <c r="I28" s="24">
        <v>0</v>
      </c>
      <c r="J28" s="23"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9.5" customHeight="1" x14ac:dyDescent="0.2">
      <c r="A29" s="26">
        <v>20</v>
      </c>
      <c r="B29" s="22" t="s">
        <v>36</v>
      </c>
      <c r="C29" s="22" t="s">
        <v>52</v>
      </c>
      <c r="D29" s="23">
        <v>78</v>
      </c>
      <c r="E29" s="24">
        <v>15</v>
      </c>
      <c r="F29" s="25">
        <v>88.235294117647058</v>
      </c>
      <c r="G29" s="24">
        <v>2</v>
      </c>
      <c r="H29" s="25">
        <v>11.76470588235294</v>
      </c>
      <c r="I29" s="24">
        <v>17</v>
      </c>
      <c r="J29" s="23">
        <v>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9.5" customHeight="1" x14ac:dyDescent="0.2">
      <c r="A30" s="26">
        <v>21</v>
      </c>
      <c r="B30" s="22" t="s">
        <v>36</v>
      </c>
      <c r="C30" s="22" t="s">
        <v>53</v>
      </c>
      <c r="D30" s="23">
        <v>16</v>
      </c>
      <c r="E30" s="24">
        <v>2</v>
      </c>
      <c r="F30" s="25">
        <v>40</v>
      </c>
      <c r="G30" s="24">
        <v>3</v>
      </c>
      <c r="H30" s="25">
        <v>60</v>
      </c>
      <c r="I30" s="24">
        <v>5</v>
      </c>
      <c r="J30" s="23">
        <v>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9.5" customHeight="1" x14ac:dyDescent="0.2">
      <c r="A31" s="26">
        <v>22</v>
      </c>
      <c r="B31" s="22" t="s">
        <v>36</v>
      </c>
      <c r="C31" s="22" t="s">
        <v>54</v>
      </c>
      <c r="D31" s="23">
        <v>53</v>
      </c>
      <c r="E31" s="24">
        <v>2</v>
      </c>
      <c r="F31" s="25">
        <v>66.666666666666657</v>
      </c>
      <c r="G31" s="24">
        <v>1</v>
      </c>
      <c r="H31" s="25">
        <v>33.333333333333329</v>
      </c>
      <c r="I31" s="24">
        <v>3</v>
      </c>
      <c r="J31" s="23">
        <v>0</v>
      </c>
      <c r="K31" s="27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 x14ac:dyDescent="0.2">
      <c r="A32" s="28" t="s">
        <v>13</v>
      </c>
      <c r="B32" s="29"/>
      <c r="C32" s="30"/>
      <c r="D32" s="31">
        <f t="shared" ref="D32:E32" si="0">SUM(D10:D31)</f>
        <v>1793</v>
      </c>
      <c r="E32" s="31">
        <f t="shared" si="0"/>
        <v>94</v>
      </c>
      <c r="F32" s="32">
        <f>E32/I32*100</f>
        <v>65.734265734265733</v>
      </c>
      <c r="G32" s="31">
        <f>SUM(G10:G31)</f>
        <v>49</v>
      </c>
      <c r="H32" s="32">
        <f>G32/I32*100</f>
        <v>34.265734265734267</v>
      </c>
      <c r="I32" s="31">
        <f t="shared" ref="I32:J32" si="1">SUM(I10:I31)</f>
        <v>143</v>
      </c>
      <c r="J32" s="31">
        <f t="shared" si="1"/>
        <v>12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 x14ac:dyDescent="0.2">
      <c r="A33" s="28" t="s">
        <v>14</v>
      </c>
      <c r="B33" s="29"/>
      <c r="C33" s="29"/>
      <c r="D33" s="31">
        <f>D32</f>
        <v>1793</v>
      </c>
      <c r="E33" s="33"/>
      <c r="F33" s="34"/>
      <c r="G33" s="33"/>
      <c r="H33" s="34"/>
      <c r="I33" s="33"/>
      <c r="J33" s="35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 x14ac:dyDescent="0.2">
      <c r="A34" s="36" t="s">
        <v>15</v>
      </c>
      <c r="B34" s="37"/>
      <c r="C34" s="37"/>
      <c r="D34" s="38"/>
      <c r="E34" s="38"/>
      <c r="F34" s="3"/>
      <c r="G34" s="39">
        <f>D32/D33*100</f>
        <v>100</v>
      </c>
      <c r="H34" s="40"/>
      <c r="I34" s="41"/>
      <c r="J34" s="4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 x14ac:dyDescent="0.2">
      <c r="A35" s="43" t="s">
        <v>16</v>
      </c>
      <c r="B35" s="43"/>
      <c r="C35" s="43"/>
      <c r="D35" s="29"/>
      <c r="E35" s="29"/>
      <c r="F35" s="29"/>
      <c r="G35" s="29"/>
      <c r="H35" s="29"/>
      <c r="I35" s="44">
        <v>143</v>
      </c>
      <c r="J35" s="45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 x14ac:dyDescent="0.2">
      <c r="A36" s="43" t="s">
        <v>17</v>
      </c>
      <c r="B36" s="28"/>
      <c r="C36" s="29"/>
      <c r="D36" s="29"/>
      <c r="E36" s="29"/>
      <c r="F36" s="29"/>
      <c r="G36" s="29"/>
      <c r="H36" s="29"/>
      <c r="I36" s="46">
        <f>I32/I35*100</f>
        <v>100</v>
      </c>
      <c r="J36" s="45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 thickBot="1" x14ac:dyDescent="0.25">
      <c r="A37" s="47" t="s">
        <v>18</v>
      </c>
      <c r="B37" s="48"/>
      <c r="C37" s="48"/>
      <c r="D37" s="48"/>
      <c r="E37" s="48"/>
      <c r="F37" s="48"/>
      <c r="G37" s="48"/>
      <c r="H37" s="48"/>
      <c r="I37" s="48"/>
      <c r="J37" s="49">
        <f>J32/(12%*I35)*100</f>
        <v>69.930069930069934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">
      <c r="A38" s="3"/>
      <c r="B38" s="50"/>
      <c r="C38" s="50"/>
      <c r="D38" s="50"/>
      <c r="E38" s="50"/>
      <c r="F38" s="50"/>
      <c r="G38" s="50"/>
      <c r="H38" s="50"/>
      <c r="I38" s="50"/>
      <c r="J38" s="50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">
      <c r="A39" s="51" t="s">
        <v>19</v>
      </c>
      <c r="B39" s="51"/>
      <c r="C39" s="51"/>
      <c r="D39" s="51"/>
      <c r="E39" s="3"/>
      <c r="F39" s="3"/>
      <c r="G39" s="3"/>
      <c r="H39" s="3"/>
      <c r="I39" s="52"/>
      <c r="J39" s="5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 x14ac:dyDescent="0.2">
      <c r="A40" s="51" t="s">
        <v>20</v>
      </c>
      <c r="B40" s="51"/>
      <c r="C40" s="51"/>
      <c r="D40" s="51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51"/>
      <c r="B41" s="51"/>
      <c r="C41" s="51"/>
      <c r="D41" s="51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51"/>
      <c r="B42" s="51"/>
      <c r="C42" s="51"/>
      <c r="D42" s="51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51"/>
      <c r="B43" s="51"/>
      <c r="C43" s="51"/>
      <c r="D43" s="51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54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54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54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54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54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54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54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54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54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54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54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54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54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54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54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54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54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54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54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54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54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54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54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54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54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54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54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54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54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54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54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54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54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54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54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54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54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54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54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54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54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54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54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54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54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54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54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54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54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54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54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54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54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54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54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54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54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54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54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54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54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54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54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54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54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54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54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54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54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54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54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54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54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54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54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54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54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54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54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54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54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54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54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54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54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54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54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54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54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54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54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54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54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54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54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54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54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54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54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54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54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54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54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54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54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54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54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54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54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54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54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54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54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54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54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54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54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54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54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54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54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54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54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54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54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54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54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54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54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54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54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54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54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54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54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54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54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54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54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54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54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54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54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54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54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54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54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54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54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54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54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54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54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54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54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54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54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54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54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54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54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54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54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54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54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54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54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54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54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54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54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54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54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54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54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54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54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54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54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54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54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54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54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54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54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54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54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54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54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54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54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54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54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54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54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54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54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54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54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54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54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54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54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54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54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54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54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54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54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54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54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54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54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54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54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54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54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54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54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54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54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54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54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54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54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54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54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54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54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54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54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54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54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54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54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54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54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54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54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54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54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54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54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54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54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54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54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54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54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54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54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54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54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54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54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54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54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54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54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54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54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54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54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54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54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54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54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54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54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54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54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54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54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54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54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54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54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54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54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54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54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54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54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54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54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54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54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54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54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54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54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54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54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54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54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54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54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54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54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54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54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54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54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54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54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54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54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54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54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54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54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54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54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54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54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54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54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54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54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54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54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54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54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54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54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54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54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54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54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54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54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54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54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54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54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54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54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54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54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54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54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54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54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54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54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54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54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54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54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54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54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54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54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54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54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54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54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54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54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54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54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54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54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54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54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54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54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54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54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54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54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54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54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54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54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54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54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54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54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54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54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54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54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54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54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54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54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54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54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54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54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54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54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54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54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54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54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54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54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54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54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54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54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54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54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54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54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54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54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54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54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54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54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54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54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54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54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54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54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54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54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54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54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54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54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54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54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54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54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54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54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54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54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54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54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54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54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54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54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54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54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54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54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54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54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54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54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54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54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54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54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54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54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54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54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54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54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54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54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54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54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54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54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54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54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54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54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54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54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54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54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54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54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54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54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54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54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54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54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54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54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54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54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54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54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54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54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54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54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54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54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54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54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54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54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54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54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54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54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54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54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54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54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54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54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54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54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54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54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54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54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54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54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54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54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54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54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54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54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54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54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54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54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54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54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54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54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54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54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54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54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54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54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54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54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54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54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54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54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54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54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54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54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54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54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54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54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54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54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54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54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54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54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54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54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54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54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54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54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54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54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54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54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54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54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54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54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54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54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54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54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54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54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54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54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54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54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54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54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54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54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54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54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54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54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54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54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54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54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54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54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54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54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54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54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54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54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54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54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54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54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54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54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54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54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54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54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54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54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54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54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54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54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54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54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54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54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54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54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54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4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54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54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54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54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54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54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54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54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54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54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54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54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54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54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54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54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54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54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54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54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54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54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54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54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54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54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54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54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54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54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54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54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54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54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54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54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54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54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54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54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54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54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54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54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54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54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54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54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54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54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54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54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54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54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54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54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54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54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54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54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54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54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54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54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54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54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54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54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54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54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54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54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54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54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54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54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54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54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54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54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54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54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54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54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54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54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54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54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54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54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54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54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54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54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54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54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54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54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54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54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54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54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54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54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54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54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54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54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54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54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54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54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54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54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54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54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54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54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54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54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54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54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54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54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54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54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54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54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54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54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54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54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54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54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54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54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54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54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54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54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54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54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54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54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54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54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54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54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54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54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54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54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54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54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54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54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54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54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54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54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54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54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54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54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54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54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54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54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54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54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54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54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54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54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54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54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54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54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54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54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54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54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54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54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54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54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54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54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54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54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54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54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54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54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54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54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54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54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54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54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54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54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54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54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54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54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54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54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54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54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54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54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54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54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54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54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54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54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54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54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54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54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54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54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54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54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54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54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54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54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54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54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54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54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54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54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54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54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54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54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54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54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54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54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54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54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54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54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54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54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54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54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54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54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54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54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54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54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54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54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54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54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54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54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54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54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54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54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54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54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54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54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54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54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54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54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54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54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54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54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54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54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54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54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54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54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54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54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54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54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54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54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54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54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54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54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54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54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54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54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54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54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54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54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54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54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54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54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54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54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54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54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54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54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54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54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54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54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54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54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54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54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54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54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54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54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54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54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54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54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54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54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54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54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mergeCells count="14">
    <mergeCell ref="I7:I8"/>
    <mergeCell ref="A37:I37"/>
    <mergeCell ref="A4:J4"/>
    <mergeCell ref="A3:J3"/>
    <mergeCell ref="A1:J1"/>
    <mergeCell ref="A2:J2"/>
    <mergeCell ref="A6:A8"/>
    <mergeCell ref="B6:B8"/>
    <mergeCell ref="C6:C8"/>
    <mergeCell ref="D6:D8"/>
    <mergeCell ref="E6:I6"/>
    <mergeCell ref="J6:J8"/>
    <mergeCell ref="E7:F7"/>
    <mergeCell ref="G7:H7"/>
  </mergeCells>
  <conditionalFormatting sqref="E40">
    <cfRule type="cellIs" dxfId="0" priority="1" stopIfTrue="1" operator="notEqual">
      <formula>#REF!</formula>
    </cfRule>
  </conditionalFormatting>
  <printOptions horizontalCentered="1"/>
  <pageMargins left="1.05" right="0.9" top="1.03" bottom="0.78" header="0" footer="0"/>
  <pageSetup paperSize="9" scale="55" orientation="landscape" r:id="rId1"/>
  <ignoredErrors>
    <ignoredError sqref="D32:J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2025-07-17T04:22:02Z</dcterms:created>
  <dcterms:modified xsi:type="dcterms:W3CDTF">2025-07-17T04:31:32Z</dcterms:modified>
</cp:coreProperties>
</file>